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L:\QUALITE - Equipe IT\ISO 22000\Document en cours\"/>
    </mc:Choice>
  </mc:AlternateContent>
  <xr:revisionPtr revIDLastSave="0" documentId="10_ncr:100000_{DF600415-0F0E-4FC2-9B41-8DFDD2592042}" xr6:coauthVersionLast="31" xr6:coauthVersionMax="45" xr10:uidLastSave="{00000000-0000-0000-0000-000000000000}"/>
  <bookViews>
    <workbookView xWindow="-120" yWindow="-120" windowWidth="20730" windowHeight="11160" tabRatio="560" xr2:uid="{00000000-000D-0000-FFFF-FFFF00000000}"/>
  </bookViews>
  <sheets>
    <sheet name="GRILLE Suivi HACCP" sheetId="1" r:id="rId1"/>
    <sheet name="Audit Hygiène" sheetId="4" r:id="rId2"/>
    <sheet name="MAITRISE DOC SYSCO" sheetId="9" r:id="rId3"/>
    <sheet name="Calcul" sheetId="5" r:id="rId4"/>
  </sheets>
  <definedNames>
    <definedName name="_xlnm.Print_Titles" localSheetId="0">'GRILLE Suivi HACCP'!$2:$6</definedName>
    <definedName name="_xlnm.Print_Titles" localSheetId="2">'MAITRISE DOC SYSCO'!$1:$3</definedName>
    <definedName name="_xlnm.Print_Area" localSheetId="1">'Audit Hygiène'!$A$1:$D$48</definedName>
    <definedName name="_xlnm.Print_Area" localSheetId="0">'GRILLE Suivi HACCP'!$A$2:$J$40</definedName>
    <definedName name="_xlnm.Print_Area" localSheetId="2">'MAITRISE DOC SYSCO'!$E$1:$Q$84</definedName>
  </definedNames>
  <calcPr calcId="179017"/>
</workbook>
</file>

<file path=xl/calcChain.xml><?xml version="1.0" encoding="utf-8"?>
<calcChain xmlns="http://schemas.openxmlformats.org/spreadsheetml/2006/main">
  <c r="E47" i="4" l="1"/>
  <c r="E46" i="4"/>
  <c r="E23" i="4" l="1"/>
  <c r="E22" i="4"/>
  <c r="E21" i="4"/>
  <c r="E20" i="4"/>
  <c r="E19" i="4"/>
  <c r="E18" i="4"/>
  <c r="E17" i="4"/>
  <c r="J29" i="1" l="1"/>
  <c r="I29" i="1"/>
  <c r="H29" i="1"/>
  <c r="H19" i="1"/>
  <c r="I19" i="1"/>
  <c r="B9" i="5" s="1"/>
  <c r="B12" i="5" s="1"/>
  <c r="J19" i="1"/>
  <c r="B10" i="5" s="1"/>
  <c r="A6" i="5"/>
  <c r="A7" i="5"/>
  <c r="A8" i="5"/>
  <c r="A9" i="5"/>
  <c r="A10" i="5"/>
  <c r="A11" i="5"/>
  <c r="A12" i="5"/>
  <c r="A13" i="5"/>
  <c r="A5" i="5"/>
  <c r="B7" i="5"/>
  <c r="D7" i="5" s="1"/>
  <c r="B6" i="5"/>
  <c r="F6" i="5" s="1"/>
  <c r="B5" i="5"/>
  <c r="G5" i="5" s="1"/>
  <c r="E25" i="4"/>
  <c r="E26" i="4"/>
  <c r="E27" i="4"/>
  <c r="E28" i="4"/>
  <c r="E29" i="4"/>
  <c r="E30" i="4"/>
  <c r="E32" i="4"/>
  <c r="E33" i="4"/>
  <c r="E34" i="4"/>
  <c r="E35" i="4"/>
  <c r="E36" i="4"/>
  <c r="E37" i="4"/>
  <c r="E39" i="4"/>
  <c r="E40" i="4"/>
  <c r="E41" i="4"/>
  <c r="E42" i="4"/>
  <c r="E43" i="4"/>
  <c r="E44" i="4"/>
  <c r="E10" i="4"/>
  <c r="E11" i="4"/>
  <c r="E12" i="4"/>
  <c r="E13" i="4"/>
  <c r="E14" i="4"/>
  <c r="E15" i="4"/>
  <c r="E9" i="4"/>
  <c r="C5" i="4" l="1"/>
  <c r="C48" i="4"/>
  <c r="D6" i="4" s="1"/>
  <c r="F9" i="5"/>
  <c r="G12" i="5"/>
  <c r="C6" i="4"/>
  <c r="E5" i="5"/>
  <c r="D5" i="5"/>
  <c r="G9" i="5"/>
  <c r="B8" i="5"/>
  <c r="D6" i="5"/>
  <c r="F12" i="5"/>
  <c r="G6" i="5"/>
  <c r="D12" i="5"/>
  <c r="E6" i="5"/>
  <c r="B13" i="5"/>
  <c r="D10" i="5"/>
  <c r="E10" i="5"/>
  <c r="G10" i="5"/>
  <c r="F10" i="5"/>
  <c r="E9" i="5"/>
  <c r="D9" i="5"/>
  <c r="G7" i="5"/>
  <c r="F5" i="5"/>
  <c r="E7" i="5"/>
  <c r="D8" i="5"/>
  <c r="E12" i="5"/>
  <c r="F7" i="5"/>
  <c r="F8" i="5" l="1"/>
  <c r="E8" i="5"/>
  <c r="B11" i="5"/>
  <c r="D11" i="5" s="1"/>
  <c r="G8" i="5"/>
  <c r="E13" i="5"/>
  <c r="D13" i="5"/>
  <c r="F13" i="5"/>
  <c r="G13" i="5"/>
  <c r="G11" i="5" l="1"/>
  <c r="E11" i="5"/>
  <c r="F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THIZY</author>
  </authors>
  <commentList>
    <comment ref="H13" authorId="0" shapeId="0" xr:uid="{00000000-0006-0000-0000-000001000000}">
      <text>
        <r>
          <rPr>
            <b/>
            <sz val="9"/>
            <color indexed="81"/>
            <rFont val="Tahoma"/>
            <family val="2"/>
          </rPr>
          <t>Isabelle THIZY:</t>
        </r>
        <r>
          <rPr>
            <sz val="9"/>
            <color indexed="81"/>
            <rFont val="Tahoma"/>
            <family val="2"/>
          </rPr>
          <t xml:space="preserve">
mois à renseigner
</t>
        </r>
      </text>
    </comment>
    <comment ref="I13" authorId="0" shapeId="0" xr:uid="{00000000-0006-0000-0000-000002000000}">
      <text>
        <r>
          <rPr>
            <b/>
            <sz val="9"/>
            <color indexed="81"/>
            <rFont val="Tahoma"/>
            <family val="2"/>
          </rPr>
          <t>Isabelle THIZY:</t>
        </r>
        <r>
          <rPr>
            <sz val="9"/>
            <color indexed="81"/>
            <rFont val="Tahoma"/>
            <family val="2"/>
          </rPr>
          <t xml:space="preserve">
Mois à renseigner</t>
        </r>
      </text>
    </comment>
    <comment ref="J13" authorId="0" shapeId="0" xr:uid="{00000000-0006-0000-0000-000003000000}">
      <text>
        <r>
          <rPr>
            <b/>
            <sz val="9"/>
            <color indexed="81"/>
            <rFont val="Tahoma"/>
            <family val="2"/>
          </rPr>
          <t>Isabelle THIZY:</t>
        </r>
        <r>
          <rPr>
            <sz val="9"/>
            <color indexed="81"/>
            <rFont val="Tahoma"/>
            <family val="2"/>
          </rPr>
          <t xml:space="preserve">
Mois à renseigner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HY Stephanie</author>
    <author/>
  </authors>
  <commentList>
    <comment ref="A3" authorId="0" shapeId="0" xr:uid="{9782F3FA-4B13-4A6A-9FED-0727AFE47DB4}">
      <text>
        <r>
          <rPr>
            <sz val="9"/>
            <color indexed="81"/>
            <rFont val="Tahoma"/>
            <family val="2"/>
          </rPr>
          <t>Sysco France</t>
        </r>
      </text>
    </comment>
    <comment ref="B3" authorId="1" shapeId="0" xr:uid="{CCB85FD4-71BC-4697-9A52-FD8D544E7689}">
      <text>
        <r>
          <rPr>
            <sz val="8"/>
            <color indexed="8"/>
            <rFont val="Times New Roman"/>
            <family val="1"/>
          </rPr>
          <t>P : Procédure
I : Instruction
E : Enregistrement sur formulaire</t>
        </r>
      </text>
    </comment>
    <comment ref="C3" authorId="1" shapeId="0" xr:uid="{B719EE00-B7EB-40E9-BFB7-4C4B81466A7B}">
      <text>
        <r>
          <rPr>
            <sz val="8"/>
            <color indexed="8"/>
            <rFont val="Times New Roman"/>
            <family val="1"/>
          </rPr>
          <t>MG : Management de la Sécurité des Denrées Alimentaire
SA : Surveillance et Amelioration du SMSA
RH : Ressources Humaines
QP : Qualité Produit
MO : Maitrise des Opérations
CO : COmmerce
LO : LOgistique</t>
        </r>
      </text>
    </comment>
    <comment ref="D3" authorId="1" shapeId="0" xr:uid="{20D2254B-3079-4662-B7EF-31DACC29A978}">
      <text>
        <r>
          <rPr>
            <b/>
            <sz val="8"/>
            <color indexed="8"/>
            <rFont val="Times New Roman"/>
            <family val="1"/>
          </rPr>
          <t xml:space="preserve">Incrémentation : 01, 02, 03, . . . (ordre)
</t>
        </r>
      </text>
    </comment>
  </commentList>
</comments>
</file>

<file path=xl/sharedStrings.xml><?xml version="1.0" encoding="utf-8"?>
<sst xmlns="http://schemas.openxmlformats.org/spreadsheetml/2006/main" count="1182" uniqueCount="318">
  <si>
    <t>Personnes rencontrées:</t>
  </si>
  <si>
    <t xml:space="preserve">par : </t>
  </si>
  <si>
    <t>Justifications apportées</t>
  </si>
  <si>
    <t>Écart majeur</t>
  </si>
  <si>
    <t>Écart mineur</t>
  </si>
  <si>
    <t>OK</t>
  </si>
  <si>
    <t>Autocontrôle hebdomadaire des formulaires par le responsable de site</t>
  </si>
  <si>
    <t xml:space="preserve">Date(s) du suivi :         </t>
  </si>
  <si>
    <t xml:space="preserve">Site(s) suivi(s) :    </t>
  </si>
  <si>
    <t>RECEPTION</t>
  </si>
  <si>
    <t>Tous les relevés sont réalisés = OK
Au moins 1 relevé non fait = Ecart mineur
Plus d'1 relevé non fait = Ecart majeur</t>
  </si>
  <si>
    <t>Pas d'absence de remarque = Ok
Au moins 1 absence de remarque = Ecart mineur
Plus d'1 absence de remarque = Ecart majeur</t>
  </si>
  <si>
    <t>Pas de dépassement = OK
1 dépassement = Piste d'amélioration
Entre 1 et 5 dépassements =Ecart mineur
plus de 5 dépassements = Ecart majeur</t>
  </si>
  <si>
    <t>Pour chaque mois, Indiquer le nbre de relevé manuel non fait / nbre de relevé à réaliser.</t>
  </si>
  <si>
    <t xml:space="preserve">Indiquer le nombre de dépassement de la valeur critique/mois et le nombre de relevé total
</t>
  </si>
  <si>
    <t>Indiquer le nombre d'absence de remarque lors de dépassement de la valeur critique.</t>
  </si>
  <si>
    <t>Note</t>
  </si>
  <si>
    <t>Remarques</t>
  </si>
  <si>
    <t>Note /5</t>
  </si>
  <si>
    <t>Prise en glace des évaporateurs</t>
  </si>
  <si>
    <t>Propreté du plafond</t>
  </si>
  <si>
    <t>Propreté des murs</t>
  </si>
  <si>
    <t>Propreté du sol</t>
  </si>
  <si>
    <t>Propreté des bordures</t>
  </si>
  <si>
    <t>Rangement</t>
  </si>
  <si>
    <t>Propreté des évaporateurs</t>
  </si>
  <si>
    <t>Propreté du quai</t>
  </si>
  <si>
    <t>Propreté des emplacements</t>
  </si>
  <si>
    <t>Propreté/ prise en glace des évaporateurs</t>
  </si>
  <si>
    <t>Propreté des murs et du plafond</t>
  </si>
  <si>
    <t>Transit</t>
  </si>
  <si>
    <t>Note finale:</t>
  </si>
  <si>
    <t>Stockage</t>
  </si>
  <si>
    <t>Pas de dépassement = OK
Moins de 10 dépassements = Piste d'amélioration
Entre 10 et 20 dépassements =Ecart mineur
plus de 20 dépassements = Ecart majeur</t>
  </si>
  <si>
    <t>Piste Amélioration</t>
  </si>
  <si>
    <t>Critères de notation</t>
  </si>
  <si>
    <t>1- Bordures très sales Poussière imp. + Humidité ou avec pdt alimentaire ou plusieurs débris
2-Bordures avec couche importante de poussière et constat d'1 débris
3- Bordures avec poussière importante
4- Bordures avec peu de poussière sur la majorité des bordures
5- Bordures propres ou très peu de poussière que qq bordures</t>
  </si>
  <si>
    <t>1- Zone très mal rangée : palettes mal entreposées et diverses autres "choses" mal rangées
2- Zone mal rangée car plusieurs "choses" mal rangées
3- Zone moyennement rangée
4- Zone bien rangée
5- Zone claire et bien rangée avec peu de choses entreposées</t>
  </si>
  <si>
    <r>
      <t>Rangement</t>
    </r>
    <r>
      <rPr>
        <sz val="8"/>
        <color indexed="8"/>
        <rFont val="Calibri"/>
        <family val="2"/>
      </rPr>
      <t xml:space="preserve"> 
(hors activité réception et préparation)</t>
    </r>
  </si>
  <si>
    <t>1- De nombreux emplacement picking mal rangés , avec constats de cartons et/ou sachets ouverts
2- Plusieurs picking mal rangés et des sachets déposés à même la palette
3- Plusieurs picking mal rangés et des produits entreposés à des emplacements non prévus
4- Chambre bien rangée mais les emplacements spécifiques sont mal renseignés ou pas respectés
5- Chambre bien rangée</t>
  </si>
  <si>
    <t>1- Sol très sale, avec présence de produit alimentaire
2- Sol très sale 
3- Sol sale, en raison d'un nettoyage insuffisant
4- Sol sale car trace difficile à enlever
5- Sol propre</t>
  </si>
  <si>
    <t>1- Tous les évaporateurs sont pris en glace et sont sales
2- Quelques évaporateurs pris en glace et sales
3- Pas de prise en glace des évaporateurs, mais traces noires importantes
4- Aucun évaporateur pris en glace, mais présence de poussière noire
5- Aucun évaporateur pris en glace et évaporateur propre</t>
  </si>
  <si>
    <t>1- Tous les évaporateurs sont sales et des particules noires tombent ou risquent de tomber
2- Tous les évaporateurs sont sales et traces noires importantes
3- Quelques évaporateurs sales 
4- Evaporateurs propres dans l'ensemble, mais présence de quelques traces noires sur les grilles
5- Tous les évaporateurs sont propres</t>
  </si>
  <si>
    <t>1- Plusieurs sachets ouverts
2- Présence d'au moins 2 sachets et/ou cartons ouverts (produit en contact avec l'air ambiant)
3- Constat d'un sachet ouvert et placé dans un emplacement picking
4- Aucun sachet ouvert, mais de nombreux cartons abimés
5- Aucun sachet ouvert et éventuellement des cartons abîmés mais pdt non en contact avec l'air ambiant</t>
  </si>
  <si>
    <t>1- Tous les murs sont très sales
2- La majorité des murs sont sales
3- Au moins 1 mur très sales
4- Murs moyennement propre
5- Murs propres</t>
  </si>
  <si>
    <t>1- Plafond très sale, avec présence de traces noires importantes
2- Plafond très sale
3- Plafond sale
4- Plafond avec quelques traces
5- Plafond propre</t>
  </si>
  <si>
    <t>1- De nombreux emplacements non balayés 
2- Quelques emplacement non balayés
3- Balayage réalisé, mais insuffisant
4- Dans l'ensemble correct, mais à quelques emplacements, le balayageest insuffisant
5- Dans l'ensemble correct.</t>
  </si>
  <si>
    <r>
      <t xml:space="preserve">1- Murs et plafond très sales
2- Murs </t>
    </r>
    <r>
      <rPr>
        <b/>
        <sz val="6"/>
        <color indexed="8"/>
        <rFont val="Calibri"/>
        <family val="2"/>
      </rPr>
      <t>et</t>
    </r>
    <r>
      <rPr>
        <sz val="6"/>
        <color indexed="8"/>
        <rFont val="Calibri"/>
        <family val="2"/>
      </rPr>
      <t xml:space="preserve"> plafond sales
3- Murs </t>
    </r>
    <r>
      <rPr>
        <b/>
        <sz val="6"/>
        <color indexed="8"/>
        <rFont val="Calibri"/>
        <family val="2"/>
      </rPr>
      <t>ou</t>
    </r>
    <r>
      <rPr>
        <sz val="6"/>
        <color indexed="8"/>
        <rFont val="Calibri"/>
        <family val="2"/>
      </rPr>
      <t xml:space="preserve"> plafond sales
4- Murs et plafond moyennement propre
5- Murs et plafond propres</t>
    </r>
  </si>
  <si>
    <t>Site</t>
  </si>
  <si>
    <t>Mois</t>
  </si>
  <si>
    <t>CCP</t>
  </si>
  <si>
    <t>Nb de dépassements de la valeur critique</t>
  </si>
  <si>
    <t>Nb de dépassement sans commentaire</t>
  </si>
  <si>
    <t>Nb de DLC DLUO non relevée</t>
  </si>
  <si>
    <t>Nb de T°C non relevée</t>
  </si>
  <si>
    <t>Nb de "devenir du produit" manquant</t>
  </si>
  <si>
    <t xml:space="preserve">Nb de relevé non fait
</t>
  </si>
  <si>
    <r>
      <rPr>
        <b/>
        <i/>
        <u/>
        <sz val="10"/>
        <color indexed="9"/>
        <rFont val="Arial"/>
        <family val="2"/>
      </rPr>
      <t>CCP5</t>
    </r>
    <r>
      <rPr>
        <sz val="10"/>
        <color indexed="9"/>
        <rFont val="Arial"/>
        <family val="2"/>
      </rPr>
      <t>: NB de BRM</t>
    </r>
  </si>
  <si>
    <r>
      <rPr>
        <b/>
        <i/>
        <u/>
        <sz val="10"/>
        <rFont val="Arial"/>
        <family val="2"/>
      </rPr>
      <t>CCP 2/3</t>
    </r>
    <r>
      <rPr>
        <sz val="10"/>
        <rFont val="Arial"/>
        <family val="2"/>
      </rPr>
      <t>: Nombre de relevé à réaliser</t>
    </r>
  </si>
  <si>
    <t>Pour chaque mois, Indiquer le nbre de relevé manuel non fait</t>
  </si>
  <si>
    <t>Indiquer le nombre de dépassement de la valeur critique/mois</t>
  </si>
  <si>
    <t>Nombre total de relevé par mois</t>
  </si>
  <si>
    <t>Nb de DLC DLUO non relevé</t>
  </si>
  <si>
    <t>Nb de T°C manquantes</t>
  </si>
  <si>
    <t>Mois 3</t>
  </si>
  <si>
    <t>1- Tous les évaporateurs sont pris en glace et sont sales
2- Quelques évaporateurs pris en glace et sales
3- Pas de prise en glace des évaporateurs, mais traces noires importantes
4- Evaporateurs propres dans l'ensemble, mais présence de quelques traces noires sur les grilles
5- Tous les évaporateurs sont propres</t>
  </si>
  <si>
    <t>Mois 1</t>
  </si>
  <si>
    <t>Mois 2</t>
  </si>
  <si>
    <r>
      <t>Date:</t>
    </r>
    <r>
      <rPr>
        <sz val="10"/>
        <color indexed="8"/>
        <rFont val="Calibri"/>
        <family val="2"/>
      </rPr>
      <t>…………………………...………</t>
    </r>
    <r>
      <rPr>
        <sz val="10"/>
        <rFont val="Calibri"/>
        <family val="2"/>
      </rPr>
      <t>……   Heure : ……</t>
    </r>
    <r>
      <rPr>
        <sz val="10"/>
        <color indexed="8"/>
        <rFont val="Calibri"/>
        <family val="2"/>
      </rPr>
      <t>…………………………...……..</t>
    </r>
  </si>
  <si>
    <r>
      <t>Site:</t>
    </r>
    <r>
      <rPr>
        <sz val="8"/>
        <color indexed="8"/>
        <rFont val="Calibri"/>
        <family val="2"/>
      </rPr>
      <t>…………………………………………………………………….……………………...……………….</t>
    </r>
    <r>
      <rPr>
        <sz val="10"/>
        <rFont val="Arial"/>
        <family val="2"/>
      </rPr>
      <t xml:space="preserve">. </t>
    </r>
  </si>
  <si>
    <r>
      <t xml:space="preserve">Audit Hygiène
</t>
    </r>
    <r>
      <rPr>
        <b/>
        <sz val="11"/>
        <color indexed="49"/>
        <rFont val="Arial"/>
        <family val="2"/>
      </rPr>
      <t>dans les zones où les produits Sysco passent</t>
    </r>
  </si>
  <si>
    <t>PRPO (POINTS CRITIQUES)</t>
  </si>
  <si>
    <t>Absence d'emballage percé (Point Critique 6)</t>
  </si>
  <si>
    <r>
      <rPr>
        <u/>
        <sz val="11"/>
        <color indexed="29"/>
        <rFont val="Calibri"/>
        <family val="2"/>
      </rPr>
      <t>Remarques :</t>
    </r>
    <r>
      <rPr>
        <sz val="11"/>
        <color indexed="29"/>
        <rFont val="Calibri"/>
        <family val="2"/>
      </rPr>
      <t xml:space="preserve">
</t>
    </r>
    <r>
      <rPr>
        <sz val="9"/>
        <color indexed="29"/>
        <rFont val="Calibri"/>
        <family val="2"/>
      </rPr>
      <t>Il est préconisé de réaliser l’audit hygiène, pendant les activités du site 
(ex : au cours du déchargement des navettes ou lors des retours des chauffeurs pour les plates-formes).</t>
    </r>
  </si>
  <si>
    <t>Notation</t>
  </si>
  <si>
    <r>
      <rPr>
        <b/>
        <u/>
        <sz val="11"/>
        <color rgb="FF00B050"/>
        <rFont val="Times New Roman"/>
        <family val="1"/>
      </rPr>
      <t>OK</t>
    </r>
    <r>
      <rPr>
        <b/>
        <sz val="11"/>
        <color rgb="FF00B050"/>
        <rFont val="Times New Roman"/>
        <family val="1"/>
      </rPr>
      <t xml:space="preserve"> </t>
    </r>
    <r>
      <rPr>
        <sz val="11"/>
        <rFont val="Times New Roman"/>
        <family val="1"/>
      </rPr>
      <t xml:space="preserve">: Exigence satisfaite, les pratiques sont conformes aux procédures nationales
</t>
    </r>
    <r>
      <rPr>
        <b/>
        <u/>
        <sz val="11"/>
        <color rgb="FF00B0F0"/>
        <rFont val="Times New Roman"/>
        <family val="1"/>
      </rPr>
      <t>Piste d'amélioration</t>
    </r>
    <r>
      <rPr>
        <b/>
        <sz val="11"/>
        <color rgb="FF00B0F0"/>
        <rFont val="Times New Roman"/>
        <family val="1"/>
      </rPr>
      <t xml:space="preserve"> :</t>
    </r>
    <r>
      <rPr>
        <sz val="11"/>
        <rFont val="Times New Roman"/>
        <family val="1"/>
      </rPr>
      <t xml:space="preserve"> Exigence satisfaite mais possibilité d'améliorer l'efficacité ou la pertinence des pratiques
</t>
    </r>
    <r>
      <rPr>
        <b/>
        <u/>
        <sz val="11"/>
        <color rgb="FFFFC000"/>
        <rFont val="Times New Roman"/>
        <family val="1"/>
      </rPr>
      <t xml:space="preserve">Ecart mineur </t>
    </r>
    <r>
      <rPr>
        <sz val="11"/>
        <rFont val="Times New Roman"/>
        <family val="1"/>
      </rPr>
      <t xml:space="preserve">: Exigence partiellement satisfaite
</t>
    </r>
    <r>
      <rPr>
        <b/>
        <u/>
        <sz val="11"/>
        <color rgb="FFFF0000"/>
        <rFont val="Times New Roman"/>
        <family val="1"/>
      </rPr>
      <t>Ecart majeur</t>
    </r>
    <r>
      <rPr>
        <b/>
        <sz val="11"/>
        <color rgb="FFFF0000"/>
        <rFont val="Times New Roman"/>
        <family val="1"/>
      </rPr>
      <t xml:space="preserve"> :</t>
    </r>
    <r>
      <rPr>
        <sz val="11"/>
        <rFont val="Times New Roman"/>
        <family val="1"/>
      </rPr>
      <t xml:space="preserve"> Exigence non satisfaite et/ou l''écart relevé entraine un risque avéré sur la maitrise de la sécurité des aliments
</t>
    </r>
  </si>
  <si>
    <t>Chambre froide de stockage FRAIS</t>
  </si>
  <si>
    <t>Chambre froide de stockage Surgelé</t>
  </si>
  <si>
    <t>Gare de départ frais (sites ex-Brake)</t>
  </si>
  <si>
    <t>Gare de départ surgelés (sites ex Brake)</t>
  </si>
  <si>
    <t>Plan de nettoyage</t>
  </si>
  <si>
    <t>Plan à jour</t>
  </si>
  <si>
    <t>1-Plan non à jour au niveau fréquence, acteur, produit et zone
2- Plan non à jour au niveau fréquence, acteur et produit
3- Plan non à jour au niveau fréquence et acteur
4- Plan non à jour au niveau acteur
5- Plan à jour</t>
  </si>
  <si>
    <t>Plan affiché de façon visible pour les utilisateurs</t>
  </si>
  <si>
    <t xml:space="preserve">1- Absence de plan affiché
2- 1 seul plan affiché, mais non visible pour les interressés
3- Plusieurs plans affichés, mais à des emplacements non visibles pour les utilisateurs
4- 1 seul plan affiché, visible pour les intéressés
5- Plans de nettoyage affichés et visible pour les intéressés des différents services </t>
  </si>
  <si>
    <t>Autocontrôle quotidien des BRM par le responsable de site</t>
  </si>
  <si>
    <r>
      <rPr>
        <b/>
        <sz val="12"/>
        <color theme="1"/>
        <rFont val="Times New Roman"/>
        <family val="1"/>
      </rPr>
      <t>Contrôle visuel à chaque livraison :</t>
    </r>
    <r>
      <rPr>
        <sz val="12"/>
        <color theme="1"/>
        <rFont val="Times New Roman"/>
        <family val="1"/>
      </rPr>
      <t xml:space="preserve">
► absence de contact du produit avec l'air ambiant
► ensemble produit/emballage commercialisable
► étiquetage lisible
</t>
    </r>
    <r>
      <rPr>
        <b/>
        <u/>
        <sz val="12"/>
        <color theme="1"/>
        <rFont val="Times New Roman"/>
        <family val="1"/>
      </rPr>
      <t xml:space="preserve">Si constat d'emballage non conforme </t>
    </r>
    <r>
      <rPr>
        <u/>
        <sz val="12"/>
        <color theme="1"/>
        <rFont val="Times New Roman"/>
        <family val="1"/>
      </rPr>
      <t>:</t>
    </r>
    <r>
      <rPr>
        <sz val="12"/>
        <color theme="1"/>
        <rFont val="Times New Roman"/>
        <family val="1"/>
      </rPr>
      <t xml:space="preserve"> Mise aux rebuts </t>
    </r>
  </si>
  <si>
    <r>
      <rPr>
        <b/>
        <sz val="12"/>
        <color theme="1"/>
        <rFont val="Times New Roman"/>
        <family val="1"/>
      </rPr>
      <t xml:space="preserve">Contrôle visuel à chaque palette réceptionnée : </t>
    </r>
    <r>
      <rPr>
        <sz val="12"/>
        <color theme="1"/>
        <rFont val="Times New Roman"/>
        <family val="1"/>
      </rPr>
      <t xml:space="preserve">
► absence de contact du produit avec l'air ambiant
► ensemble produit/emballage commercialisable
► étiquetage lisible
</t>
    </r>
    <r>
      <rPr>
        <b/>
        <sz val="12"/>
        <color theme="1"/>
        <rFont val="Times New Roman"/>
        <family val="1"/>
      </rPr>
      <t>Si constat d'emballage non conforme</t>
    </r>
    <r>
      <rPr>
        <b/>
        <u/>
        <sz val="12"/>
        <color theme="1"/>
        <rFont val="Times New Roman"/>
        <family val="1"/>
      </rPr>
      <t xml:space="preserve"> </t>
    </r>
    <r>
      <rPr>
        <u/>
        <sz val="12"/>
        <color theme="1"/>
        <rFont val="Times New Roman"/>
        <family val="1"/>
      </rPr>
      <t>:</t>
    </r>
    <r>
      <rPr>
        <sz val="12"/>
        <color theme="1"/>
        <rFont val="Times New Roman"/>
        <family val="1"/>
      </rPr>
      <t xml:space="preserve"> Mise aux rebuts ou retour fournisseur </t>
    </r>
  </si>
  <si>
    <t>Maîtrise documentaire</t>
  </si>
  <si>
    <t>Maîtrise des enregistrements</t>
  </si>
  <si>
    <t>Colonnes de tri spécifique</t>
  </si>
  <si>
    <t>Intitulé du document</t>
  </si>
  <si>
    <t>Version</t>
  </si>
  <si>
    <t>Service</t>
  </si>
  <si>
    <t>Date de mise</t>
  </si>
  <si>
    <t xml:space="preserve">Type de </t>
  </si>
  <si>
    <t>Affichage</t>
  </si>
  <si>
    <t xml:space="preserve">Lieu de classement / archivage  </t>
  </si>
  <si>
    <t xml:space="preserve">Document à vérifier </t>
  </si>
  <si>
    <t xml:space="preserve">Document mis en </t>
  </si>
  <si>
    <t xml:space="preserve">Tri par métier (pour suivi </t>
  </si>
  <si>
    <t>Vérification terrain</t>
  </si>
  <si>
    <t>Domaine d'application</t>
  </si>
  <si>
    <t>Type</t>
  </si>
  <si>
    <t>RéférenceProcessus</t>
  </si>
  <si>
    <t>Numéro d'ordre</t>
  </si>
  <si>
    <t>Emetteur</t>
  </si>
  <si>
    <t xml:space="preserve"> à jour</t>
  </si>
  <si>
    <t>document</t>
  </si>
  <si>
    <t>oui/non</t>
  </si>
  <si>
    <t>Format d'affichage</t>
  </si>
  <si>
    <t>ou lieu d'affichage</t>
  </si>
  <si>
    <t>en suivi ISO 22000</t>
  </si>
  <si>
    <t>ISO 22000)</t>
  </si>
  <si>
    <t>ok ou non</t>
  </si>
  <si>
    <t>A</t>
  </si>
  <si>
    <t>SF</t>
  </si>
  <si>
    <t>LO</t>
  </si>
  <si>
    <t>Sce Qualité Hygiène HACCP</t>
  </si>
  <si>
    <t>Non</t>
  </si>
  <si>
    <t xml:space="preserve">- </t>
  </si>
  <si>
    <t>-</t>
  </si>
  <si>
    <t>X</t>
  </si>
  <si>
    <t>QP</t>
  </si>
  <si>
    <t>A4</t>
  </si>
  <si>
    <t>Sce Qualité Clients</t>
  </si>
  <si>
    <t>I</t>
  </si>
  <si>
    <t>INSTRUCTIONS</t>
  </si>
  <si>
    <t>CO</t>
  </si>
  <si>
    <t>Echantillons des Salons - Bonnes pratiques pour la conservation des aliments</t>
  </si>
  <si>
    <t>Instruction</t>
  </si>
  <si>
    <t>Service Télévente</t>
  </si>
  <si>
    <t>Commerce</t>
  </si>
  <si>
    <t>Surveillance des produits lors d’animations réalisées par les clients</t>
  </si>
  <si>
    <t>Gestion commerciale des reprises</t>
  </si>
  <si>
    <t>Dn Qualité / Dn  Offre</t>
  </si>
  <si>
    <t>Oui</t>
  </si>
  <si>
    <t>Bureau/Plateau Télévente</t>
  </si>
  <si>
    <t xml:space="preserve">Mémo télévente Retraits/rappels </t>
  </si>
  <si>
    <t>Mémo télévente Traitement des réclamations qualité produit</t>
  </si>
  <si>
    <t>Les contrôles à réception</t>
  </si>
  <si>
    <t>A3</t>
  </si>
  <si>
    <t>Quai réception HUB</t>
  </si>
  <si>
    <t>Réception</t>
  </si>
  <si>
    <t>Standard de sécurité et nettoyage des meubles glaces</t>
  </si>
  <si>
    <t>Service Meubles</t>
  </si>
  <si>
    <t>Zone meubles glaces</t>
  </si>
  <si>
    <t>Meubles glaces</t>
  </si>
  <si>
    <t>Expédition des meubles chez les clients</t>
  </si>
  <si>
    <t>Consigne de poste Meubles - Chauffeurs Livreur</t>
  </si>
  <si>
    <t>Devenir des refus et des reprises</t>
  </si>
  <si>
    <t>Quai HUB et Plateforme / emplacement zone de contrôle des retours</t>
  </si>
  <si>
    <t>Entrepôt</t>
  </si>
  <si>
    <t>Gestion des refus et des reprises programmées</t>
  </si>
  <si>
    <t xml:space="preserve">Quai HUB et Plateforme / emplacement zone de contrôle des retours
/ Bureau RT - Chauffeurs </t>
  </si>
  <si>
    <t>Service Logistique
HUB et Plateforme</t>
  </si>
  <si>
    <t>Inventaire et contrôle des lots lors de demande de blocage</t>
  </si>
  <si>
    <t>Service Logistique</t>
  </si>
  <si>
    <t>Agent de retour Conduite à tenir en cas de rappel</t>
  </si>
  <si>
    <t>Livraison</t>
  </si>
  <si>
    <t>Etiquette autocollante "Reprise produit sensible à détruire"</t>
  </si>
  <si>
    <t>Informations transporteurs</t>
  </si>
  <si>
    <t>Contrôle approfondi de la température</t>
  </si>
  <si>
    <t>Quai Réception HUB et 
Quai Plateforme</t>
  </si>
  <si>
    <t>Règles du don</t>
  </si>
  <si>
    <t>MG</t>
  </si>
  <si>
    <t>DG</t>
  </si>
  <si>
    <t>MO</t>
  </si>
  <si>
    <t xml:space="preserve">Bienvenue chez SYSCO France - Affiche hygiène et sécurité </t>
  </si>
  <si>
    <t>Entrée du dépôt sur les portes à l'extérieur (à l'attention des prestataires externes)</t>
  </si>
  <si>
    <t>Quelles sont les conséquences d'une rupture de la chaîne du froid sur les produits alimentaires</t>
  </si>
  <si>
    <t>Abaque des températures</t>
  </si>
  <si>
    <t>Quais Réception et expédition / Bureau RT - Chauffeurs 
(HUB et Plateforme)</t>
  </si>
  <si>
    <t>Logistique</t>
  </si>
  <si>
    <t>Echantillons Salons -  Gestion des Produits</t>
  </si>
  <si>
    <t>Maitrise du nettoyage dépôt et véhicules de transport de marchandises</t>
  </si>
  <si>
    <t>Gestion des déchets non alimentaires</t>
  </si>
  <si>
    <t>Conseils pour assurer le maintient du froid en livraison</t>
  </si>
  <si>
    <t>Bureau RT - Chauffeurs</t>
  </si>
  <si>
    <t>Mémo livraison Manager Transport - Conduite à tenir en cas d'incident froid</t>
  </si>
  <si>
    <t>Etat d'urgence - Panne chambre froide de stockage</t>
  </si>
  <si>
    <t>Plan canicule (Affiche dépôt)</t>
  </si>
  <si>
    <t>Quai HUB  - affichage en période de canicule uniquement</t>
  </si>
  <si>
    <t>Bonne pratique canicule (affiche chauffeurs)</t>
  </si>
  <si>
    <t>Bureau RT - Chauffeurs Informer les chauffeurs en période de canicule uniquement</t>
  </si>
  <si>
    <t>Maitrise de la chaine du froid Respect des températures</t>
  </si>
  <si>
    <t>Quai Réception / Préparation / Bureau RT - Chauffeurs 
(HUB et Plateforme)</t>
  </si>
  <si>
    <t>Etiquette autocollante "Produit BLOQUE"</t>
  </si>
  <si>
    <t>Etiquette autocollante "Produit faisant l'objet d'un RETRAIT/RAPPEL"</t>
  </si>
  <si>
    <t>RH</t>
  </si>
  <si>
    <t xml:space="preserve">Triptyque Sécurité des Aliments </t>
  </si>
  <si>
    <t>Tous</t>
  </si>
  <si>
    <t>SA</t>
  </si>
  <si>
    <t>Instruction surveillance du produit Poisson Frais</t>
  </si>
  <si>
    <t>Quai Réception</t>
  </si>
  <si>
    <t>Point Critique 1 Contrôle T°C à réception</t>
  </si>
  <si>
    <t>Quai Réception
HUB</t>
  </si>
  <si>
    <t>Point Critique 2 Maîtrise de la chaîne du froid en entrepôt</t>
  </si>
  <si>
    <t>Quai Réception / Préparation
(HUB et Plateforme)</t>
  </si>
  <si>
    <t>Point Critique 3 Maîtrise de la chaîne du froid dans les navettes</t>
  </si>
  <si>
    <t>Préparation HUB / Quai  Plateforme</t>
  </si>
  <si>
    <t>Point Critique 4 Maîtrise de la chaîne du froid lors de la livraison</t>
  </si>
  <si>
    <t>Point Critique 5 Reprise de marchandise</t>
  </si>
  <si>
    <t>Quai retour Chauffeurs / Bureau RT- Chauffeurs</t>
  </si>
  <si>
    <t>Point Critique 6 Maîtrise de l'intégrité de l'emballage</t>
  </si>
  <si>
    <t>Quai Réception / Préparation - poste emballage / Bureau RT - Chauffeurs 
(HUB et Plateforme)</t>
  </si>
  <si>
    <t>Quai Réception / Préparation / Quai Plateforme</t>
  </si>
  <si>
    <t>Critère de surveillance pour les boîtes de conserve</t>
  </si>
  <si>
    <t>Gerber les palettes de marchandies</t>
  </si>
  <si>
    <t>Bonnes pratiques Hygiène / Chaine du froid</t>
  </si>
  <si>
    <t>E</t>
  </si>
  <si>
    <t xml:space="preserve"> ENREGISTREMENTS / FORMULAIRE / DONNEES</t>
  </si>
  <si>
    <t>Formulaire papier</t>
  </si>
  <si>
    <t>Relevé de température des produits réceptionnés</t>
  </si>
  <si>
    <t>Serv. Réception</t>
  </si>
  <si>
    <t>Check list de contrôle des meubles en expédition</t>
  </si>
  <si>
    <t>Service Meuble</t>
  </si>
  <si>
    <t>Contrôle approfondi des températures (T° à cœur) suite anomalie</t>
  </si>
  <si>
    <t>Serv. Réception HUB / Plateforme</t>
  </si>
  <si>
    <t>Relevé de températures des chambres froides / quais</t>
  </si>
  <si>
    <t>Prise de T°C produits en cas de T°C non conforme en chambre froide</t>
  </si>
  <si>
    <t>Relevé de températures des navettes</t>
  </si>
  <si>
    <t>HUB / Plateforme</t>
  </si>
  <si>
    <t>Releve de T°C produit en cas d'incident en livraison</t>
  </si>
  <si>
    <t>BRM (Bordereau Retour Marchandise)</t>
  </si>
  <si>
    <t>Plan de nettoyage dépôt</t>
  </si>
  <si>
    <t>Plan de nettoyage véhicules de transport de marchandises</t>
  </si>
  <si>
    <t>Zone de nettoyage camions /  Bureau RT - Chauffeurs</t>
  </si>
  <si>
    <t>Check list de contrôle de la propreté des véhicules de transport de marchandises  suivi hebdomadaire</t>
  </si>
  <si>
    <t>Serv. Livraison</t>
  </si>
  <si>
    <t>Check list hebdomadaire de controle de la propreté du site</t>
  </si>
  <si>
    <t>Consignes d'hygiène et sécurité pour les Prestataires externes</t>
  </si>
  <si>
    <t>Fiche d'accueil sécurité / hygiène des salariés logistiques Dépôt (DOC_PREV_N03_P01)</t>
  </si>
  <si>
    <t>Serv. Réception ou Préparation ou RH</t>
  </si>
  <si>
    <t>Questionnaire Sécurité et Hygiène Logistique : Dépôt (DOC_PREV_N03_P01)</t>
  </si>
  <si>
    <t>Fiche d'accueil sécurité / hygiène des salariés logistiques : Chauffeurs Livreurs  (DOC_PREV_N03_P01)</t>
  </si>
  <si>
    <t>Service Livraison ou RH</t>
  </si>
  <si>
    <t>Questionnaire Sécurité et Hygiène Logistique : Chauffeurs Livreurs (DOC_PREV_N03_P01)</t>
  </si>
  <si>
    <t>Fiche d'accueil sécurité / hygiène des salariés : Commerciaux itinérants (DOC_PREV_N03_P01)</t>
  </si>
  <si>
    <t>Service commercial ou RH</t>
  </si>
  <si>
    <t>Questionnaire Sécurité et Hygiène Commerciaux Itinérants (DOC_PREV_N03_P01)</t>
  </si>
  <si>
    <t>Fiche d'accueil sécurité / hygiène des salariés : Commerciaux sédentaires et administratifs / support (DOC_PREV_N03_P01)</t>
  </si>
  <si>
    <t>Questionnaire Sécurité et Hygiène Commerciaux Sédentaires, Admisnistratifs et Support (DOC_PREV_N03_P01)</t>
  </si>
  <si>
    <t>Consignes hygiène et sécurité Intérimaires Réception</t>
  </si>
  <si>
    <t>Consignes hygiène et sécurité  Intérimaires Préparation</t>
  </si>
  <si>
    <t>Serv. Préparation</t>
  </si>
  <si>
    <t>Préparation</t>
  </si>
  <si>
    <t>Consignes hygiène et sécurité  Intérimaires Livraison</t>
  </si>
  <si>
    <t>AFFICHES / AUTRES</t>
  </si>
  <si>
    <t>Affiche</t>
  </si>
  <si>
    <t>A1</t>
  </si>
  <si>
    <t>V1R0</t>
  </si>
  <si>
    <t>Quai réception HUB ex-Davigel</t>
  </si>
  <si>
    <t>Bureau RT- Chauffeurs (pochettes : facultatif)</t>
  </si>
  <si>
    <t>Service Réception (portes arrivée transporteurs) HUB et Plateforme</t>
  </si>
  <si>
    <t>Politique Sécurité des Denrées Alimentaires - Engagement de la Direction - Cartographie des Processus</t>
  </si>
  <si>
    <t>Services Logistique, Commerce, et support
HUB, Plateformes, et sites administratifs</t>
  </si>
  <si>
    <t>Lieu d'enlèvement clients HUB et Plateforme</t>
  </si>
  <si>
    <t>Classeur de suivi des T°</t>
  </si>
  <si>
    <t>Mémo Manager Dépôt - Conduite à tenir en cas d'incident froid</t>
  </si>
  <si>
    <t>Quais / portes chambres froides
(HUB et Plateforme)</t>
  </si>
  <si>
    <t>Mémo Navette - Conduite à tenir en cas d'incident froid</t>
  </si>
  <si>
    <t>Quais Réception et expédition
(HUB et Plateforme)</t>
  </si>
  <si>
    <t>Quai Réception Frais</t>
  </si>
  <si>
    <t>Instruction débris de verre, plastique ou autre</t>
  </si>
  <si>
    <t>Serv. Réception / Préparation / Technique</t>
  </si>
  <si>
    <t>1
2 (ONE)</t>
  </si>
  <si>
    <t>18/12/2020
19/02/2021</t>
  </si>
  <si>
    <r>
      <rPr>
        <b/>
        <sz val="13"/>
        <rFont val="Times New Roman"/>
        <family val="1"/>
      </rPr>
      <t>LEGENDE DES COULEURS</t>
    </r>
    <r>
      <rPr>
        <sz val="13"/>
        <rFont val="Times New Roman"/>
        <family val="1"/>
      </rPr>
      <t xml:space="preserve">
Questionnaire de suivi
</t>
    </r>
    <r>
      <rPr>
        <sz val="13"/>
        <color rgb="FF0070C0"/>
        <rFont val="Times New Roman"/>
        <family val="1"/>
      </rPr>
      <t>Document mis en place pour les sites Sysco (Ex-Brake + Ex-Davigel)</t>
    </r>
  </si>
  <si>
    <r>
      <t>Point Critique 1</t>
    </r>
    <r>
      <rPr>
        <sz val="13"/>
        <rFont val="Times New Roman"/>
        <family val="1"/>
      </rPr>
      <t xml:space="preserve">  CONTRÔLE T°C RECEPTION
</t>
    </r>
    <r>
      <rPr>
        <sz val="13"/>
        <color rgb="FF0070C0"/>
        <rFont val="Times New Roman"/>
        <family val="1"/>
      </rPr>
      <t xml:space="preserve">SF_I_SA_02 Point critique 1 Contrôle T°C réception
SF_I_LO_12 Contrôle approfondi de la T°C
SF_I_LO_01 Les contrôles à réception
</t>
    </r>
    <r>
      <rPr>
        <sz val="13"/>
        <rFont val="Times New Roman"/>
        <family val="1"/>
      </rPr>
      <t xml:space="preserve">
Contrôle réalisé toutes les 10 palettes, T° C reportée sur la ligne du produit sondé du bordereau réception et sur </t>
    </r>
    <r>
      <rPr>
        <sz val="13"/>
        <color rgb="FF0070C0"/>
        <rFont val="Times New Roman"/>
        <family val="1"/>
      </rPr>
      <t>SF_E_LO_01 Relevé de température des produits réceptionnés</t>
    </r>
    <r>
      <rPr>
        <sz val="13"/>
        <rFont val="Times New Roman"/>
        <family val="1"/>
      </rPr>
      <t xml:space="preserve">
</t>
    </r>
  </si>
  <si>
    <r>
      <t xml:space="preserve">Point Critique 6  </t>
    </r>
    <r>
      <rPr>
        <sz val="13"/>
        <rFont val="Times New Roman"/>
        <family val="1"/>
      </rPr>
      <t xml:space="preserve">INTEGRITE DES EMBALLAGES
</t>
    </r>
    <r>
      <rPr>
        <sz val="13"/>
        <color rgb="FF0070C0"/>
        <rFont val="Times New Roman"/>
        <family val="1"/>
      </rPr>
      <t>SF_I_SA_07 Point critique 6 Maitrise de l'intégrité de l'emballage
SF_I_LO_12 Contrôle approfondi de la T°C
SF_I_SA_09 Critères pour la surveillance des boites de conserves</t>
    </r>
  </si>
  <si>
    <r>
      <t>Point Critique 2</t>
    </r>
    <r>
      <rPr>
        <sz val="13"/>
        <rFont val="Times New Roman"/>
        <family val="1"/>
      </rPr>
      <t xml:space="preserve"> MAÎTRISE DE LA CHAÎNE DU FROID EN ENTREPÔT
</t>
    </r>
    <r>
      <rPr>
        <sz val="13"/>
        <color rgb="FF0070C0"/>
        <rFont val="Times New Roman"/>
        <family val="1"/>
      </rPr>
      <t xml:space="preserve">SF_I_SA_03 Point critique 2 Maitrise de la chaine du froid en entrepôt
SF_I_MO_15 Maitrise de la chaine du froid Respect des températures
SF_I_MO_12 Etat d'urgence en cas de panne du froid dans une zone de stockage
</t>
    </r>
    <r>
      <rPr>
        <u/>
        <sz val="13"/>
        <rFont val="Times New Roman"/>
        <family val="1"/>
      </rPr>
      <t xml:space="preserve">
</t>
    </r>
    <r>
      <rPr>
        <sz val="13"/>
        <rFont val="Times New Roman"/>
        <family val="1"/>
      </rPr>
      <t>►</t>
    </r>
    <r>
      <rPr>
        <b/>
        <sz val="13"/>
        <rFont val="Times New Roman"/>
        <family val="1"/>
      </rPr>
      <t>Vérifier les courbes de température sur océasoft ou sur les autres enregistreurs de T°C (ex : testos 175T1, Thermobouton)</t>
    </r>
  </si>
  <si>
    <r>
      <t>►</t>
    </r>
    <r>
      <rPr>
        <b/>
        <sz val="12"/>
        <color theme="1"/>
        <rFont val="Times New Roman"/>
        <family val="1"/>
      </rPr>
      <t>Produits surgelés:</t>
    </r>
    <r>
      <rPr>
        <sz val="12"/>
        <color theme="1"/>
        <rFont val="Times New Roman"/>
        <family val="1"/>
      </rPr>
      <t xml:space="preserve">
Produit surgelés, glace et produits de la pêche congelés : 
T°C  </t>
    </r>
    <r>
      <rPr>
        <b/>
        <sz val="12"/>
        <color theme="1"/>
        <rFont val="Times New Roman"/>
        <family val="1"/>
      </rPr>
      <t>≤-15° entre CT ou UV</t>
    </r>
    <r>
      <rPr>
        <sz val="12"/>
        <color theme="1"/>
        <rFont val="Times New Roman"/>
        <family val="1"/>
      </rPr>
      <t xml:space="preserve"> et T°C</t>
    </r>
    <r>
      <rPr>
        <b/>
        <sz val="12"/>
        <color theme="1"/>
        <rFont val="Times New Roman"/>
        <family val="1"/>
      </rPr>
      <t xml:space="preserve"> ≤-18° à coeur</t>
    </r>
    <r>
      <rPr>
        <sz val="12"/>
        <color theme="1"/>
        <rFont val="Times New Roman"/>
        <family val="1"/>
      </rPr>
      <t xml:space="preserve">
►</t>
    </r>
    <r>
      <rPr>
        <b/>
        <sz val="12"/>
        <color theme="1"/>
        <rFont val="Times New Roman"/>
        <family val="1"/>
      </rPr>
      <t>Produits congelés (pain...)</t>
    </r>
    <r>
      <rPr>
        <sz val="12"/>
        <color theme="1"/>
        <rFont val="Times New Roman"/>
        <family val="1"/>
      </rPr>
      <t xml:space="preserve"> : T°C</t>
    </r>
    <r>
      <rPr>
        <b/>
        <sz val="12"/>
        <color theme="1"/>
        <rFont val="Times New Roman"/>
        <family val="1"/>
      </rPr>
      <t xml:space="preserve"> ≤-12° entre CT</t>
    </r>
    <r>
      <rPr>
        <sz val="12"/>
        <color theme="1"/>
        <rFont val="Times New Roman"/>
        <family val="1"/>
      </rPr>
      <t xml:space="preserve">
►</t>
    </r>
    <r>
      <rPr>
        <b/>
        <sz val="12"/>
        <color theme="1"/>
        <rFont val="Times New Roman"/>
        <family val="1"/>
      </rPr>
      <t>Produits frais:</t>
    </r>
    <r>
      <rPr>
        <sz val="12"/>
        <color theme="1"/>
        <rFont val="Times New Roman"/>
        <family val="1"/>
      </rPr>
      <t xml:space="preserve">
T°C entre </t>
    </r>
    <r>
      <rPr>
        <b/>
        <sz val="12"/>
        <color theme="1"/>
        <rFont val="Times New Roman"/>
        <family val="1"/>
      </rPr>
      <t>0 et +4°C</t>
    </r>
    <r>
      <rPr>
        <sz val="12"/>
        <color theme="1"/>
        <rFont val="Times New Roman"/>
        <family val="1"/>
      </rPr>
      <t xml:space="preserve"> ou T°C étiquetage +2°C de tolérance </t>
    </r>
    <r>
      <rPr>
        <b/>
        <sz val="12"/>
        <color theme="1"/>
        <rFont val="Times New Roman"/>
        <family val="1"/>
      </rPr>
      <t>entre CT ou UV</t>
    </r>
    <r>
      <rPr>
        <sz val="12"/>
        <color theme="1"/>
        <rFont val="Times New Roman"/>
        <family val="1"/>
      </rPr>
      <t xml:space="preserve">
T°C entre </t>
    </r>
    <r>
      <rPr>
        <b/>
        <sz val="12"/>
        <color theme="1"/>
        <rFont val="Times New Roman"/>
        <family val="1"/>
      </rPr>
      <t>0 et +3°C</t>
    </r>
    <r>
      <rPr>
        <sz val="12"/>
        <color theme="1"/>
        <rFont val="Times New Roman"/>
        <family val="1"/>
      </rPr>
      <t xml:space="preserve"> ou T°C étiquetage + 1°C de tolérance </t>
    </r>
    <r>
      <rPr>
        <b/>
        <sz val="12"/>
        <color theme="1"/>
        <rFont val="Times New Roman"/>
        <family val="1"/>
      </rPr>
      <t xml:space="preserve">à coeur
Si constat de T°C non conforme :
</t>
    </r>
    <r>
      <rPr>
        <sz val="12"/>
        <color theme="1"/>
        <rFont val="Times New Roman"/>
        <family val="1"/>
      </rPr>
      <t>Utilisation du</t>
    </r>
    <r>
      <rPr>
        <sz val="12"/>
        <rFont val="Times New Roman"/>
        <family val="1"/>
      </rPr>
      <t xml:space="preserve"> SF_E_LO_03</t>
    </r>
    <r>
      <rPr>
        <sz val="12"/>
        <color theme="1"/>
        <rFont val="Times New Roman"/>
        <family val="1"/>
      </rPr>
      <t xml:space="preserve"> Contrôle approfondi de la température en réception et saisie du litige sur SAP</t>
    </r>
  </si>
  <si>
    <r>
      <t xml:space="preserve">Point Critique 6  </t>
    </r>
    <r>
      <rPr>
        <sz val="13"/>
        <rFont val="Times New Roman"/>
        <family val="1"/>
      </rPr>
      <t xml:space="preserve">INTEGRITE DES EMBALLAGES
</t>
    </r>
    <r>
      <rPr>
        <sz val="13"/>
        <color rgb="FF0070C0"/>
        <rFont val="Times New Roman"/>
        <family val="1"/>
      </rPr>
      <t xml:space="preserve">SF_I_SA_07 Point critique 6 Maitrise de l'intégrité de l'emballage
SF_I_SA_09 Critères pour la surveillance des boites de conserves
</t>
    </r>
  </si>
  <si>
    <r>
      <rPr>
        <b/>
        <u/>
        <sz val="13"/>
        <rFont val="Times New Roman"/>
        <family val="1"/>
      </rPr>
      <t>Point Critique 4</t>
    </r>
    <r>
      <rPr>
        <sz val="13"/>
        <rFont val="Times New Roman"/>
        <family val="1"/>
      </rPr>
      <t xml:space="preserve"> MAÎTRISE DE LA CHAÎNE DU FROID LORS DE LA LIVRAISON
</t>
    </r>
    <r>
      <rPr>
        <sz val="13"/>
        <color rgb="FF0070C0"/>
        <rFont val="Times New Roman"/>
        <family val="1"/>
      </rPr>
      <t>SF_I_SA_05 Point critique 4 Maitrise de la chaine du froid en livraison</t>
    </r>
    <r>
      <rPr>
        <sz val="13"/>
        <color rgb="FF00B050"/>
        <rFont val="Times New Roman"/>
        <family val="1"/>
      </rPr>
      <t xml:space="preserve">
</t>
    </r>
    <r>
      <rPr>
        <sz val="13"/>
        <color rgb="FF0070C0"/>
        <rFont val="Times New Roman"/>
        <family val="1"/>
      </rPr>
      <t xml:space="preserve">SF_I_MO_03 Abaque des températures
SF_I_MO_15 Maitrise de la chaine du froid Respect des températures
</t>
    </r>
    <r>
      <rPr>
        <sz val="13"/>
        <rFont val="Times New Roman"/>
        <family val="1"/>
      </rPr>
      <t xml:space="preserve">
</t>
    </r>
    <r>
      <rPr>
        <sz val="13"/>
        <color rgb="FF0070C0"/>
        <rFont val="Times New Roman"/>
        <family val="1"/>
      </rPr>
      <t>SF_I_R3_06 Consigne de poste Livraison chauffeur livreur
SF_I_MO_11 Mémo livraison RT/Superviseur - Conduite à tenir en cas d'incident froid</t>
    </r>
  </si>
  <si>
    <r>
      <t>Point Critique 5</t>
    </r>
    <r>
      <rPr>
        <sz val="13"/>
        <rFont val="Times New Roman"/>
        <family val="1"/>
      </rPr>
      <t xml:space="preserve"> RETOUR DE LIVRAISON
</t>
    </r>
    <r>
      <rPr>
        <sz val="13"/>
        <color rgb="FF0070C0"/>
        <rFont val="Times New Roman"/>
        <family val="1"/>
      </rPr>
      <t xml:space="preserve">SF_I_SA_06 Point critique 5 Reprise de marchandise 
Ordre de reprise ou double de la facture avec annotation de l'anomalie
SF_I_LO_05 Devenir des refus et des reprises
SF_I_LO_06 Gestion des refus et des reprises
SF_E_LO_08 BRM </t>
    </r>
  </si>
  <si>
    <r>
      <t xml:space="preserve">Point Critique 6  </t>
    </r>
    <r>
      <rPr>
        <sz val="13"/>
        <rFont val="Times New Roman"/>
        <family val="1"/>
      </rPr>
      <t xml:space="preserve">INTEGRITE DES EMBALLAGES
</t>
    </r>
    <r>
      <rPr>
        <sz val="13"/>
        <color rgb="FF0070C0"/>
        <rFont val="Times New Roman"/>
        <family val="1"/>
      </rPr>
      <t>SF_I_SA_07 Point critique 6 Maitrise de l'intégrité de l'emballage
SF_I_SA_09 Critères pour la surveillance des boites de conserves
SF_I_R3_06 Consigne de poste Livraison chauffeur livreur</t>
    </r>
  </si>
  <si>
    <t>Service Logistique HUB</t>
  </si>
  <si>
    <r>
      <t>Point critique 3</t>
    </r>
    <r>
      <rPr>
        <sz val="13"/>
        <rFont val="Times New Roman"/>
        <family val="1"/>
      </rPr>
      <t xml:space="preserve"> MAÎTRISE DE LA CHAÎNE DU FROID DANS LES NAVETTES 
</t>
    </r>
    <r>
      <rPr>
        <sz val="13"/>
        <color rgb="FF0070C0"/>
        <rFont val="Times New Roman"/>
        <family val="1"/>
      </rPr>
      <t>SF_I_S4_12 Point critique 3 Maitrise de la chaine du froid dans les navettes
SF_I_MO_15 Maitrise de la chaine du froid Respect des températures</t>
    </r>
    <r>
      <rPr>
        <sz val="13"/>
        <color rgb="FFFF6600"/>
        <rFont val="Times New Roman"/>
        <family val="1"/>
      </rPr>
      <t xml:space="preserve">
</t>
    </r>
    <r>
      <rPr>
        <sz val="13"/>
        <rFont val="Times New Roman"/>
        <family val="1"/>
      </rPr>
      <t xml:space="preserve">
►Vérifier les contrôles des températures au chargement (si prépa réalisée dans une zone à T°C non adaptée) et déchargement, </t>
    </r>
    <r>
      <rPr>
        <b/>
        <sz val="13"/>
        <rFont val="Times New Roman"/>
        <family val="1"/>
      </rPr>
      <t xml:space="preserve">y compris pour les retours sur les hubs
</t>
    </r>
  </si>
  <si>
    <r>
      <t xml:space="preserve">Pour les contrôles des Points Critiques 1, 3 et 5 , un thermomètre </t>
    </r>
    <r>
      <rPr>
        <b/>
        <sz val="13"/>
        <color rgb="FFFF0000"/>
        <rFont val="Times New Roman"/>
        <family val="1"/>
      </rPr>
      <t>TESTO 110</t>
    </r>
    <r>
      <rPr>
        <sz val="13"/>
        <color rgb="FFFF0000"/>
        <rFont val="Times New Roman"/>
        <family val="1"/>
      </rPr>
      <t xml:space="preserve"> étalonné est utilisé. 
Lors de doute sur le bon fonctionnement du matériel (suite chute ou choc), une vérification doit être réalisée avec un autre TESTO 110 étalonné (réserve).</t>
    </r>
  </si>
  <si>
    <t xml:space="preserve">Etalonnage des sondes des camions (camions en location, camion en propre, navette en propre, …) </t>
  </si>
  <si>
    <t>PILOTAGE DES INDICATEURS</t>
  </si>
  <si>
    <t>Débriefing régulier réalisé par le manager avec son équipe
Connaissance du processus logistique et suivi l'indicateur correspondant (Test T°C en livraison)</t>
  </si>
  <si>
    <t>Commerce / Télévente</t>
  </si>
  <si>
    <t>Débriefing régulier réalisé par le manager avec son équipe
Connaissance du processus de rattachement et suivi des indicateurs de pilotage (taux de reprise et délai d'info des clients lors de rappel)</t>
  </si>
  <si>
    <t>Transport</t>
  </si>
  <si>
    <r>
      <t xml:space="preserve">Nouvelle Codification Processus
</t>
    </r>
    <r>
      <rPr>
        <b/>
        <strike/>
        <sz val="9"/>
        <rFont val="Arial"/>
        <family val="2"/>
      </rPr>
      <t xml:space="preserve">Barré </t>
    </r>
    <r>
      <rPr>
        <b/>
        <sz val="9"/>
        <rFont val="Arial"/>
        <family val="2"/>
      </rPr>
      <t>= n'est plus en vigueur</t>
    </r>
  </si>
  <si>
    <t>place sites certifiés ISO 22000</t>
  </si>
  <si>
    <t>place sites non certifiés</t>
  </si>
  <si>
    <t>Températures maximales acceptées à réception (affiche sur sites ex-Brake)</t>
  </si>
  <si>
    <t>Modèle général d'étiquette (affiche sur sites ex-Brake)</t>
  </si>
  <si>
    <t>CPS30 - Affiche sur sites ex-Davigel Règles de saisie des données traçabilité</t>
  </si>
  <si>
    <t>CPC12 - Affiche sur sites ex-Davigel TESS Client - Retrait</t>
  </si>
  <si>
    <t>Grille version 7, pour les Suivi HACCP à réaliser entre le 1er novembre au 31 décembre 2021.</t>
  </si>
  <si>
    <t>Les sondes du compartiment positif et du compartiment négatif sont vérifiées 1 fois par an. L'écart constaté ne dépasse pas 2°C. Les dates d'anniversaire sont suivis.</t>
  </si>
  <si>
    <t>Débriefing régulier réalisé par le manager avec son équipe
Connaissance du processus Logistiquet et suivi des indicateurs correspondants (audit hygiène, Suivi de la mise aux rebuts des reprises de produits sensibles)</t>
  </si>
  <si>
    <t>Débriefing régulier réalisé par le manager avec son équipe
Connaissance du processus logistique et suivi de l'indicateur correspondant (audit hygiène)</t>
  </si>
  <si>
    <r>
      <rPr>
        <b/>
        <sz val="12"/>
        <rFont val="Times New Roman"/>
        <family val="1"/>
      </rPr>
      <t xml:space="preserve">Contrôle visuel à chaque palette préparée : </t>
    </r>
    <r>
      <rPr>
        <sz val="12"/>
        <rFont val="Times New Roman"/>
        <family val="1"/>
      </rPr>
      <t xml:space="preserve">
► absence de contact du produit avec l'air ambiant
► ensemble produit/emballage commercialisable
► étiquetage lisible
</t>
    </r>
    <r>
      <rPr>
        <b/>
        <u/>
        <sz val="12"/>
        <rFont val="Times New Roman"/>
        <family val="1"/>
      </rPr>
      <t xml:space="preserve">Si constat d'emballage non conforme </t>
    </r>
    <r>
      <rPr>
        <u/>
        <sz val="12"/>
        <rFont val="Times New Roman"/>
        <family val="1"/>
      </rPr>
      <t>:</t>
    </r>
    <r>
      <rPr>
        <sz val="12"/>
        <rFont val="Times New Roman"/>
        <family val="1"/>
      </rPr>
      <t xml:space="preserve"> Mise aux rebuts </t>
    </r>
  </si>
  <si>
    <r>
      <t xml:space="preserve">► Le chauffeur doit relever la T°C des caisses en arrivant chez le premier client et en arrivant au dernier client (ou au dépôt si présence de retour), les données doivent être reportées sur le bordereau de livraison. (T°C compartiment négatif </t>
    </r>
    <r>
      <rPr>
        <b/>
        <sz val="12"/>
        <rFont val="Times New Roman"/>
        <family val="1"/>
      </rPr>
      <t>≤ -18°C</t>
    </r>
    <r>
      <rPr>
        <sz val="12"/>
        <rFont val="Times New Roman"/>
        <family val="1"/>
      </rPr>
      <t xml:space="preserve"> et frais compris entre </t>
    </r>
    <r>
      <rPr>
        <b/>
        <sz val="12"/>
        <rFont val="Times New Roman"/>
        <family val="1"/>
      </rPr>
      <t>-1/+3°C</t>
    </r>
    <r>
      <rPr>
        <sz val="12"/>
        <rFont val="Times New Roman"/>
        <family val="1"/>
      </rPr>
      <t xml:space="preserve"> )
► Présence d'un thermomètre vérifié et listé sur </t>
    </r>
    <r>
      <rPr>
        <sz val="12"/>
        <color rgb="FF0070C0"/>
        <rFont val="Times New Roman"/>
        <family val="1"/>
      </rPr>
      <t>SF_E_S2_06</t>
    </r>
    <r>
      <rPr>
        <sz val="12"/>
        <rFont val="Times New Roman"/>
        <family val="1"/>
      </rPr>
      <t xml:space="preserve">
</t>
    </r>
    <r>
      <rPr>
        <b/>
        <u/>
        <sz val="12"/>
        <rFont val="Times New Roman"/>
        <family val="1"/>
      </rPr>
      <t xml:space="preserve">Si constat de T°C non conforme : </t>
    </r>
    <r>
      <rPr>
        <sz val="12"/>
        <rFont val="Times New Roman"/>
        <family val="1"/>
      </rPr>
      <t xml:space="preserve">
Contrôle de la T°C des produits et utilisation du</t>
    </r>
    <r>
      <rPr>
        <sz val="12"/>
        <color rgb="FF0070C0"/>
        <rFont val="Times New Roman"/>
        <family val="1"/>
      </rPr>
      <t xml:space="preserve"> SF_E_LO_07 Relevé de T°C produit en cas d'incident en livraison</t>
    </r>
    <r>
      <rPr>
        <sz val="12"/>
        <rFont val="Times New Roman"/>
        <family val="1"/>
      </rPr>
      <t xml:space="preserve">. Vérifier la connaissance de ce document par les chauffeurs. </t>
    </r>
  </si>
  <si>
    <r>
      <t xml:space="preserve">T°C de stockage frais  0≤ T°C≤+2°C et Stockage surgelés ≤ -18°C
Relevé réalisé 2/jours, à des heures identiques, en dehors des heures de dégivrage et reporté sur le document </t>
    </r>
    <r>
      <rPr>
        <sz val="12"/>
        <color rgb="FF0070C0"/>
        <rFont val="Times New Roman"/>
        <family val="1"/>
      </rPr>
      <t>SF_E_LO_04  Relevé de températures</t>
    </r>
    <r>
      <rPr>
        <sz val="12"/>
        <rFont val="Times New Roman"/>
        <family val="1"/>
      </rPr>
      <t xml:space="preserve">. Archivage des documents 2 ans minimum.
</t>
    </r>
    <r>
      <rPr>
        <b/>
        <sz val="12"/>
        <rFont val="Times New Roman"/>
        <family val="1"/>
      </rPr>
      <t>Si constat de T°C non conforme &gt;4h en zone de stockage :</t>
    </r>
    <r>
      <rPr>
        <sz val="12"/>
        <rFont val="Times New Roman"/>
        <family val="1"/>
      </rPr>
      <t xml:space="preserve">
La T°C de plusieurs produits doit être contrôlée et relevée sur</t>
    </r>
    <r>
      <rPr>
        <sz val="12"/>
        <color rgb="FF0070C0"/>
        <rFont val="Times New Roman"/>
        <family val="1"/>
      </rPr>
      <t xml:space="preserve"> SF_E_LO_05 Prise de T°C produit en cas de T°C non conforme en chambre froide</t>
    </r>
    <r>
      <rPr>
        <i/>
        <sz val="12"/>
        <rFont val="Times New Roman"/>
        <family val="1"/>
      </rPr>
      <t xml:space="preserve">
</t>
    </r>
    <r>
      <rPr>
        <sz val="12"/>
        <rFont val="Times New Roman"/>
        <family val="1"/>
      </rPr>
      <t xml:space="preserve">► </t>
    </r>
    <r>
      <rPr>
        <b/>
        <sz val="12"/>
        <rFont val="Times New Roman"/>
        <family val="1"/>
      </rPr>
      <t xml:space="preserve">Pour les sites sans système de télésurveillance (cas des plate-formes chez prestataire), </t>
    </r>
    <r>
      <rPr>
        <sz val="12"/>
        <rFont val="Times New Roman"/>
        <family val="1"/>
      </rPr>
      <t>les courbes de T°C sont vérifiées avant le retour des marchandises vers le hub, afin de s'assurer qu'il n'y a pas eu de rupture de chaîne du froid.</t>
    </r>
  </si>
  <si>
    <t>Réalisation des tests température avec enregistreurs (Tomkey / Thermobouton)</t>
  </si>
  <si>
    <t>Service Livraison</t>
  </si>
  <si>
    <t>Quai Réception / Préparation / Expédition / Quai Plateforme</t>
  </si>
  <si>
    <t>Service livraison et Réception</t>
  </si>
  <si>
    <t>Tableau de Suivi des tests températures produits en livraison</t>
  </si>
  <si>
    <t>Informatique</t>
  </si>
  <si>
    <t>Informatique PC / serveur commun / SharePoint</t>
  </si>
  <si>
    <t>Liste des produits Davigel MSC/ASC - BIO - VPF</t>
  </si>
  <si>
    <t>Sce Qualité Produit</t>
  </si>
  <si>
    <t>Informatique / papier</t>
  </si>
  <si>
    <t>Liste des produits Brake MSC/ASC - BIO - VPF</t>
  </si>
  <si>
    <t>Informatique 
Papier</t>
  </si>
  <si>
    <t>5 affiches concernant les règles générale d'hygiène</t>
  </si>
  <si>
    <t>Toilettes, local poubelles, pharmacie, salle de pause</t>
  </si>
  <si>
    <t>PREPARATIONS / NAVETTES</t>
  </si>
  <si>
    <r>
      <t xml:space="preserve">Produits surgelés : </t>
    </r>
    <r>
      <rPr>
        <b/>
        <sz val="12"/>
        <rFont val="Times New Roman"/>
        <family val="1"/>
      </rPr>
      <t>T°C</t>
    </r>
    <r>
      <rPr>
        <b/>
        <sz val="12"/>
        <rFont val="Vladimir Script"/>
        <family val="4"/>
      </rPr>
      <t>≤</t>
    </r>
    <r>
      <rPr>
        <b/>
        <sz val="12"/>
        <rFont val="Times New Roman"/>
        <family val="1"/>
      </rPr>
      <t>-15°C entre UV / -18°C à coeur</t>
    </r>
    <r>
      <rPr>
        <sz val="12"/>
        <rFont val="Times New Roman"/>
        <family val="1"/>
      </rPr>
      <t xml:space="preserve">
Produits froid positif: </t>
    </r>
    <r>
      <rPr>
        <b/>
        <sz val="12"/>
        <rFont val="Times New Roman"/>
        <family val="1"/>
      </rPr>
      <t xml:space="preserve">0&lt;T°C&lt;4°C entre UV / 0&lt;T°C&lt;3 °Cà coeur
</t>
    </r>
    <r>
      <rPr>
        <sz val="12"/>
        <rFont val="Times New Roman"/>
        <family val="1"/>
      </rPr>
      <t>►La température de consigne des caisses doit être relevées.
►Enregistrement des résultats sur le formulaire</t>
    </r>
    <r>
      <rPr>
        <sz val="12"/>
        <color rgb="FF0070C0"/>
        <rFont val="Times New Roman"/>
        <family val="1"/>
      </rPr>
      <t xml:space="preserve"> SF_E_LO_06</t>
    </r>
    <r>
      <rPr>
        <sz val="12"/>
        <rFont val="Times New Roman"/>
        <family val="1"/>
      </rPr>
      <t xml:space="preserve">  </t>
    </r>
    <r>
      <rPr>
        <sz val="12"/>
        <color rgb="FF0070C0"/>
        <rFont val="Times New Roman"/>
        <family val="1"/>
      </rPr>
      <t>Relevé de températures des navettes.</t>
    </r>
    <r>
      <rPr>
        <sz val="12"/>
        <rFont val="Times New Roman"/>
        <family val="1"/>
      </rPr>
      <t xml:space="preserve">
►Vérifier la concordance entre le nombre de navettes , suivant le schéma des navettes, présent dans le classeur, et les enregistrements de T°C mentionnées sur le formulaire (prévilégier les formulaire prérempli avec les différentes navettes (départ - arrivée), également le chargement des retours)</t>
    </r>
  </si>
  <si>
    <t>TRANSPORT</t>
  </si>
  <si>
    <r>
      <rPr>
        <b/>
        <u/>
        <sz val="12"/>
        <rFont val="Times New Roman"/>
        <family val="1"/>
      </rPr>
      <t>Contrôle produit :</t>
    </r>
    <r>
      <rPr>
        <sz val="12"/>
        <rFont val="Times New Roman"/>
        <family val="1"/>
      </rPr>
      <t xml:space="preserve"> (T°C pour les reprises/ Date / Origine du retour) réalisé par les chauffeurs et données reportées sur le BRM
</t>
    </r>
    <r>
      <rPr>
        <b/>
        <u/>
        <sz val="12"/>
        <rFont val="Times New Roman"/>
        <family val="1"/>
      </rPr>
      <t>Reprise de produits sensible</t>
    </r>
    <r>
      <rPr>
        <u/>
        <sz val="12"/>
        <rFont val="Times New Roman"/>
        <family val="1"/>
      </rPr>
      <t>s</t>
    </r>
    <r>
      <rPr>
        <sz val="12"/>
        <rFont val="Times New Roman"/>
        <family val="1"/>
      </rPr>
      <t xml:space="preserve"> =&gt; Etiquette "Reprise produits sensibles à détruire" collée sur chaque UV de produits sensibles repris, par le chauffeur. Marchandise destinée à être mise aux rebuts
</t>
    </r>
    <r>
      <rPr>
        <b/>
        <u/>
        <sz val="12"/>
        <rFont val="Times New Roman"/>
        <family val="1"/>
      </rPr>
      <t>Reprise d'un produit dans le cadre d'un retrait/rappe</t>
    </r>
    <r>
      <rPr>
        <u/>
        <sz val="12"/>
        <rFont val="Times New Roman"/>
        <family val="1"/>
      </rPr>
      <t>l</t>
    </r>
    <r>
      <rPr>
        <sz val="12"/>
        <rFont val="Times New Roman"/>
        <family val="1"/>
      </rPr>
      <t xml:space="preserve">, =&gt; étiquette "Produit faisant l'objet d'un retrait/rappel" collée sur chaque UV du produit, par le chauffeur, puis stockage en zone dédiée
- BRM complété par l'agent de retour "Etat du produit"
- copie du BRM transmis au hub. l'agent de retour décide ou non de la remise en stock
</t>
    </r>
    <r>
      <rPr>
        <b/>
        <u/>
        <sz val="12"/>
        <rFont val="Times New Roman"/>
        <family val="1"/>
      </rPr>
      <t>Traçabilité des produits</t>
    </r>
    <r>
      <rPr>
        <b/>
        <sz val="12"/>
        <rFont val="Times New Roman"/>
        <family val="1"/>
      </rPr>
      <t xml:space="preserve"> =&gt; </t>
    </r>
    <r>
      <rPr>
        <sz val="12"/>
        <rFont val="Times New Roman"/>
        <family val="1"/>
      </rPr>
      <t xml:space="preserve">Si une information est manquante sur l'origine du retour et l'état du produit, la marchandise n'est pas réintégrée en stock (point à vérifier sur le site de stockage)
</t>
    </r>
    <r>
      <rPr>
        <sz val="8"/>
        <rFont val="Times New Roman"/>
        <family val="1"/>
      </rPr>
      <t>.</t>
    </r>
    <r>
      <rPr>
        <sz val="12"/>
        <rFont val="Times New Roman"/>
        <family val="1"/>
      </rPr>
      <t xml:space="preserve">
Tous les BRM sont bien complétés = OK
BRM avec information manquante (autre que T°C) = Ecart mineur
BRM avec T°C absente et non justifiée = Ecart majeur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</si>
</sst>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0"/>
    <numFmt numFmtId="165" formatCode="00"/>
    <numFmt numFmtId="166" formatCode="[$-40C]mmmm\-yy;@"/>
  </numFmts>
  <fonts count="9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2"/>
      <name val="Times New Roman"/>
      <family val="1"/>
    </font>
    <font>
      <b/>
      <sz val="12"/>
      <name val="Times New Roman"/>
      <family val="1"/>
    </font>
    <font>
      <b/>
      <sz val="14"/>
      <name val="Times New Roman"/>
      <family val="1"/>
    </font>
    <font>
      <sz val="8"/>
      <name val="Times New Roman"/>
      <family val="1"/>
    </font>
    <font>
      <b/>
      <u/>
      <sz val="12"/>
      <name val="Times New Roman"/>
      <family val="1"/>
    </font>
    <font>
      <sz val="10"/>
      <name val="Arial"/>
      <family val="2"/>
    </font>
    <font>
      <sz val="8"/>
      <color indexed="53"/>
      <name val="Times New Roman"/>
      <family val="1"/>
    </font>
    <font>
      <sz val="11"/>
      <name val="Times New Roman"/>
      <family val="1"/>
    </font>
    <font>
      <b/>
      <sz val="13"/>
      <name val="Times New Roman"/>
      <family val="1"/>
    </font>
    <font>
      <sz val="13"/>
      <name val="Times New Roman"/>
      <family val="1"/>
    </font>
    <font>
      <u/>
      <sz val="13"/>
      <name val="Times New Roman"/>
      <family val="1"/>
    </font>
    <font>
      <b/>
      <u/>
      <sz val="13"/>
      <name val="Times New Roman"/>
      <family val="1"/>
    </font>
    <font>
      <sz val="10"/>
      <color indexed="8"/>
      <name val="Calibri"/>
      <family val="2"/>
    </font>
    <font>
      <sz val="8"/>
      <color indexed="8"/>
      <name val="Calibri"/>
      <family val="2"/>
    </font>
    <font>
      <sz val="6"/>
      <color indexed="8"/>
      <name val="Calibri"/>
      <family val="2"/>
    </font>
    <font>
      <b/>
      <sz val="6"/>
      <color indexed="8"/>
      <name val="Calibri"/>
      <family val="2"/>
    </font>
    <font>
      <sz val="10"/>
      <color indexed="9"/>
      <name val="Arial"/>
      <family val="2"/>
    </font>
    <font>
      <b/>
      <i/>
      <u/>
      <sz val="10"/>
      <color indexed="9"/>
      <name val="Arial"/>
      <family val="2"/>
    </font>
    <font>
      <b/>
      <i/>
      <u/>
      <sz val="10"/>
      <name val="Arial"/>
      <family val="2"/>
    </font>
    <font>
      <i/>
      <sz val="12"/>
      <name val="Arial"/>
      <family val="2"/>
    </font>
    <font>
      <sz val="9"/>
      <color indexed="81"/>
      <name val="Tahoma"/>
      <family val="2"/>
    </font>
    <font>
      <b/>
      <sz val="9"/>
      <color indexed="81"/>
      <name val="Tahoma"/>
      <family val="2"/>
    </font>
    <font>
      <sz val="11"/>
      <color indexed="29"/>
      <name val="Calibri"/>
      <family val="2"/>
    </font>
    <font>
      <u/>
      <sz val="11"/>
      <color indexed="29"/>
      <name val="Calibri"/>
      <family val="2"/>
    </font>
    <font>
      <sz val="9"/>
      <color indexed="29"/>
      <name val="Calibri"/>
      <family val="2"/>
    </font>
    <font>
      <b/>
      <sz val="11"/>
      <color indexed="49"/>
      <name val="Arial"/>
      <family val="2"/>
    </font>
    <font>
      <sz val="10"/>
      <name val="Calibri"/>
      <family val="2"/>
    </font>
    <font>
      <i/>
      <sz val="12"/>
      <name val="Times New Roman"/>
      <family val="1"/>
    </font>
    <font>
      <u/>
      <sz val="12"/>
      <name val="Times New Roman"/>
      <family val="1"/>
    </font>
    <font>
      <sz val="11"/>
      <color theme="1"/>
      <name val="Calibri"/>
      <family val="2"/>
      <scheme val="minor"/>
    </font>
    <font>
      <b/>
      <sz val="11"/>
      <color theme="1"/>
      <name val="Calibri"/>
      <family val="2"/>
      <scheme val="minor"/>
    </font>
    <font>
      <b/>
      <sz val="11"/>
      <color theme="0"/>
      <name val="Calibri"/>
      <family val="2"/>
      <scheme val="minor"/>
    </font>
    <font>
      <sz val="8"/>
      <color rgb="FF00B0F0"/>
      <name val="Times New Roman"/>
      <family val="1"/>
    </font>
    <font>
      <sz val="8"/>
      <color rgb="FFFFC000"/>
      <name val="Times New Roman"/>
      <family val="1"/>
    </font>
    <font>
      <sz val="8"/>
      <color rgb="FFFF0000"/>
      <name val="Times New Roman"/>
      <family val="1"/>
    </font>
    <font>
      <b/>
      <sz val="12"/>
      <color theme="0"/>
      <name val="Calibri"/>
      <family val="2"/>
      <scheme val="minor"/>
    </font>
    <font>
      <sz val="9"/>
      <color theme="1"/>
      <name val="Calibri"/>
      <family val="2"/>
      <scheme val="minor"/>
    </font>
    <font>
      <b/>
      <sz val="12"/>
      <color theme="1"/>
      <name val="Arial"/>
      <family val="2"/>
    </font>
    <font>
      <sz val="10"/>
      <color theme="0"/>
      <name val="Arial"/>
      <family val="2"/>
    </font>
    <font>
      <sz val="6"/>
      <color theme="1"/>
      <name val="Calibri"/>
      <family val="2"/>
      <scheme val="minor"/>
    </font>
    <font>
      <sz val="11"/>
      <color rgb="FFFF5050"/>
      <name val="Calibri"/>
      <family val="2"/>
      <scheme val="minor"/>
    </font>
    <font>
      <sz val="12"/>
      <color rgb="FF0070C0"/>
      <name val="Times New Roman"/>
      <family val="1"/>
    </font>
    <font>
      <sz val="13"/>
      <color rgb="FFFF6600"/>
      <name val="Times New Roman"/>
      <family val="1"/>
    </font>
    <font>
      <sz val="13"/>
      <color rgb="FF00B050"/>
      <name val="Times New Roman"/>
      <family val="1"/>
    </font>
    <font>
      <sz val="13"/>
      <color rgb="FF0070C0"/>
      <name val="Times New Roman"/>
      <family val="1"/>
    </font>
    <font>
      <b/>
      <sz val="11"/>
      <color rgb="FF00B050"/>
      <name val="Times New Roman"/>
      <family val="1"/>
    </font>
    <font>
      <b/>
      <sz val="11"/>
      <color rgb="FFFF0000"/>
      <name val="Calibri"/>
      <family val="2"/>
      <scheme val="minor"/>
    </font>
    <font>
      <b/>
      <sz val="11"/>
      <color rgb="FFFFC000"/>
      <name val="Calibri"/>
      <family val="2"/>
      <scheme val="minor"/>
    </font>
    <font>
      <b/>
      <sz val="11"/>
      <color rgb="FF00B0F0"/>
      <name val="Calibri"/>
      <family val="2"/>
      <scheme val="minor"/>
    </font>
    <font>
      <b/>
      <u/>
      <sz val="11"/>
      <color rgb="FF00B050"/>
      <name val="Times New Roman"/>
      <family val="1"/>
    </font>
    <font>
      <b/>
      <u/>
      <sz val="11"/>
      <color rgb="FF00B0F0"/>
      <name val="Times New Roman"/>
      <family val="1"/>
    </font>
    <font>
      <b/>
      <sz val="11"/>
      <color rgb="FF00B0F0"/>
      <name val="Times New Roman"/>
      <family val="1"/>
    </font>
    <font>
      <b/>
      <u/>
      <sz val="11"/>
      <color rgb="FFFFC000"/>
      <name val="Times New Roman"/>
      <family val="1"/>
    </font>
    <font>
      <b/>
      <u/>
      <sz val="11"/>
      <color rgb="FFFF0000"/>
      <name val="Times New Roman"/>
      <family val="1"/>
    </font>
    <font>
      <b/>
      <sz val="11"/>
      <color rgb="FFFF0000"/>
      <name val="Times New Roman"/>
      <family val="1"/>
    </font>
    <font>
      <sz val="12"/>
      <color theme="1"/>
      <name val="Times New Roman"/>
      <family val="1"/>
    </font>
    <font>
      <u/>
      <sz val="12"/>
      <color theme="1"/>
      <name val="Times New Roman"/>
      <family val="1"/>
    </font>
    <font>
      <b/>
      <u/>
      <sz val="12"/>
      <color theme="1"/>
      <name val="Times New Roman"/>
      <family val="1"/>
    </font>
    <font>
      <b/>
      <sz val="12"/>
      <color theme="1"/>
      <name val="Times New Roman"/>
      <family val="1"/>
    </font>
    <font>
      <b/>
      <sz val="14"/>
      <color rgb="FF00B0F0"/>
      <name val="Times New Roman"/>
      <family val="1"/>
    </font>
    <font>
      <b/>
      <sz val="14"/>
      <color rgb="FFFFC000"/>
      <name val="Times New Roman"/>
      <family val="1"/>
    </font>
    <font>
      <b/>
      <sz val="14"/>
      <color rgb="FFFF0000"/>
      <name val="Times New Roman"/>
      <family val="1"/>
    </font>
    <font>
      <b/>
      <sz val="12"/>
      <name val="Vladimir Script"/>
      <family val="4"/>
    </font>
    <font>
      <sz val="13"/>
      <color rgb="FFFF0000"/>
      <name val="Times New Roman"/>
      <family val="1"/>
    </font>
    <font>
      <b/>
      <sz val="14"/>
      <color rgb="FF00B050"/>
      <name val="Times New Roman"/>
      <family val="1"/>
    </font>
    <font>
      <b/>
      <sz val="11"/>
      <name val="Arial"/>
      <family val="2"/>
    </font>
    <font>
      <sz val="9"/>
      <name val="Arial"/>
      <family val="2"/>
    </font>
    <font>
      <b/>
      <sz val="9"/>
      <name val="Arial"/>
      <family val="2"/>
    </font>
    <font>
      <sz val="8"/>
      <name val="Arial"/>
      <family val="2"/>
    </font>
    <font>
      <b/>
      <sz val="9"/>
      <color theme="0"/>
      <name val="Arial"/>
      <family val="2"/>
    </font>
    <font>
      <b/>
      <sz val="9"/>
      <color indexed="10"/>
      <name val="Arial"/>
      <family val="2"/>
    </font>
    <font>
      <b/>
      <sz val="9"/>
      <color rgb="FFFFFF00"/>
      <name val="Arial"/>
      <family val="2"/>
    </font>
    <font>
      <b/>
      <sz val="11"/>
      <color indexed="10"/>
      <name val="Arial"/>
      <family val="2"/>
    </font>
    <font>
      <sz val="9"/>
      <color indexed="10"/>
      <name val="Arial"/>
      <family val="2"/>
    </font>
    <font>
      <sz val="9"/>
      <color theme="3" tint="0.59999389629810485"/>
      <name val="Arial"/>
      <family val="2"/>
    </font>
    <font>
      <b/>
      <sz val="9"/>
      <color theme="3" tint="0.59999389629810485"/>
      <name val="Arial"/>
      <family val="2"/>
    </font>
    <font>
      <sz val="9"/>
      <color theme="8" tint="-0.499984740745262"/>
      <name val="Arial"/>
      <family val="2"/>
    </font>
    <font>
      <sz val="9"/>
      <color rgb="FF002060"/>
      <name val="Arial"/>
      <family val="2"/>
    </font>
    <font>
      <b/>
      <sz val="9"/>
      <color theme="8" tint="-0.499984740745262"/>
      <name val="Arial"/>
      <family val="2"/>
    </font>
    <font>
      <sz val="8"/>
      <color indexed="8"/>
      <name val="Times New Roman"/>
      <family val="1"/>
    </font>
    <font>
      <b/>
      <sz val="8"/>
      <color indexed="8"/>
      <name val="Times New Roman"/>
      <family val="1"/>
    </font>
    <font>
      <b/>
      <sz val="13"/>
      <color rgb="FFFF0000"/>
      <name val="Times New Roman"/>
      <family val="1"/>
    </font>
    <font>
      <sz val="12"/>
      <color theme="8" tint="-0.249977111117893"/>
      <name val="Times New Roman"/>
      <family val="1"/>
    </font>
    <font>
      <b/>
      <strike/>
      <sz val="9"/>
      <name val="Arial"/>
      <family val="2"/>
    </font>
    <font>
      <sz val="9"/>
      <color rgb="FFFF0000"/>
      <name val="Arial"/>
      <family val="2"/>
    </font>
    <font>
      <b/>
      <sz val="9"/>
      <color rgb="FFFF0000"/>
      <name val="Arial"/>
      <family val="2"/>
    </font>
  </fonts>
  <fills count="22">
    <fill>
      <patternFill patternType="none"/>
    </fill>
    <fill>
      <patternFill patternType="gray125"/>
    </fill>
    <fill>
      <patternFill patternType="gray0625">
        <bgColor indexed="9"/>
      </patternFill>
    </fill>
    <fill>
      <patternFill patternType="solid">
        <fgColor theme="7"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00B0F0"/>
        <bgColor indexed="64"/>
      </patternFill>
    </fill>
    <fill>
      <patternFill patternType="solid">
        <fgColor rgb="FF99FFCC"/>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FF00"/>
        <bgColor indexed="26"/>
      </patternFill>
    </fill>
    <fill>
      <patternFill patternType="solid">
        <fgColor rgb="FFFFFF00"/>
        <bgColor indexed="64"/>
      </patternFill>
    </fill>
    <fill>
      <patternFill patternType="solid">
        <fgColor theme="7" tint="0.79998168889431442"/>
        <bgColor indexed="26"/>
      </patternFill>
    </fill>
    <fill>
      <patternFill patternType="solid">
        <fgColor rgb="FF66FF3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style="medium">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mediumDashed">
        <color indexed="64"/>
      </top>
      <bottom style="thin">
        <color indexed="64"/>
      </bottom>
      <diagonal/>
    </border>
    <border>
      <left style="dotted">
        <color indexed="64"/>
      </left>
      <right style="dotted">
        <color indexed="64"/>
      </right>
      <top style="mediumDashed">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tted">
        <color indexed="64"/>
      </right>
      <top style="medium">
        <color indexed="64"/>
      </top>
      <bottom style="thin">
        <color indexed="64"/>
      </bottom>
      <diagonal/>
    </border>
    <border>
      <left/>
      <right/>
      <top style="double">
        <color indexed="64"/>
      </top>
      <bottom style="medium">
        <color indexed="64"/>
      </bottom>
      <diagonal/>
    </border>
    <border>
      <left style="medium">
        <color indexed="64"/>
      </left>
      <right style="dotted">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mediumDashed">
        <color indexed="64"/>
      </top>
      <bottom style="thin">
        <color indexed="64"/>
      </bottom>
      <diagonal/>
    </border>
    <border>
      <left style="medium">
        <color indexed="64"/>
      </left>
      <right/>
      <top style="double">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medium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diagonal/>
    </border>
    <border>
      <left/>
      <right/>
      <top style="thick">
        <color indexed="64"/>
      </top>
      <bottom/>
      <diagonal/>
    </border>
    <border>
      <left style="medium">
        <color rgb="FF00B0F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B0F0"/>
      </right>
      <top style="thin">
        <color rgb="FF0070C0"/>
      </top>
      <bottom style="thin">
        <color rgb="FF0070C0"/>
      </bottom>
      <diagonal/>
    </border>
    <border>
      <left style="medium">
        <color rgb="FF00B0F0"/>
      </left>
      <right style="thin">
        <color rgb="FF0070C0"/>
      </right>
      <top style="thin">
        <color rgb="FF0070C0"/>
      </top>
      <bottom style="medium">
        <color rgb="FF00B0F0"/>
      </bottom>
      <diagonal/>
    </border>
    <border>
      <left style="thin">
        <color rgb="FF0070C0"/>
      </left>
      <right style="thin">
        <color rgb="FF0070C0"/>
      </right>
      <top style="thin">
        <color rgb="FF0070C0"/>
      </top>
      <bottom style="medium">
        <color rgb="FF00B0F0"/>
      </bottom>
      <diagonal/>
    </border>
    <border>
      <left style="thin">
        <color rgb="FF0070C0"/>
      </left>
      <right style="medium">
        <color rgb="FF00B0F0"/>
      </right>
      <top style="thin">
        <color rgb="FF0070C0"/>
      </top>
      <bottom style="medium">
        <color rgb="FF00B0F0"/>
      </bottom>
      <diagonal/>
    </border>
    <border>
      <left style="thin">
        <color rgb="FF0070C0"/>
      </left>
      <right style="thin">
        <color rgb="FF0070C0"/>
      </right>
      <top style="medium">
        <color rgb="FF00B0F0"/>
      </top>
      <bottom style="thin">
        <color rgb="FF0070C0"/>
      </bottom>
      <diagonal/>
    </border>
    <border>
      <left style="thin">
        <color rgb="FF0070C0"/>
      </left>
      <right style="medium">
        <color rgb="FF00B0F0"/>
      </right>
      <top style="medium">
        <color rgb="FF00B0F0"/>
      </top>
      <bottom style="thin">
        <color rgb="FF0070C0"/>
      </bottom>
      <diagonal/>
    </border>
    <border>
      <left style="thin">
        <color rgb="FF0070C0"/>
      </left>
      <right style="thin">
        <color rgb="FF0070C0"/>
      </right>
      <top/>
      <bottom style="thin">
        <color rgb="FF0070C0"/>
      </bottom>
      <diagonal/>
    </border>
    <border>
      <left style="thin">
        <color rgb="FF0070C0"/>
      </left>
      <right style="medium">
        <color rgb="FF00B0F0"/>
      </right>
      <top/>
      <bottom style="thin">
        <color rgb="FF0070C0"/>
      </bottom>
      <diagonal/>
    </border>
    <border>
      <left style="medium">
        <color rgb="FF00B0F0"/>
      </left>
      <right style="thin">
        <color rgb="FF0070C0"/>
      </right>
      <top style="medium">
        <color rgb="FF00B0F0"/>
      </top>
      <bottom/>
      <diagonal/>
    </border>
    <border>
      <left style="medium">
        <color rgb="FF00B0F0"/>
      </left>
      <right style="thin">
        <color rgb="FF0070C0"/>
      </right>
      <top/>
      <bottom style="thin">
        <color rgb="FF0070C0"/>
      </bottom>
      <diagonal/>
    </border>
    <border>
      <left style="thin">
        <color rgb="FF0070C0"/>
      </left>
      <right style="thin">
        <color rgb="FF0070C0"/>
      </right>
      <top style="medium">
        <color rgb="FF00B0F0"/>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style="thin">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s>
  <cellStyleXfs count="20">
    <xf numFmtId="0" fontId="0" fillId="0" borderId="0"/>
    <xf numFmtId="44" fontId="11" fillId="0" borderId="0" applyFont="0" applyFill="0" applyBorder="0" applyAlignment="0" applyProtection="0"/>
    <xf numFmtId="0" fontId="35" fillId="0" borderId="0"/>
    <xf numFmtId="44" fontId="11" fillId="0" borderId="0" applyFont="0" applyFill="0" applyBorder="0" applyAlignment="0" applyProtection="0"/>
    <xf numFmtId="0" fontId="4" fillId="0" borderId="0"/>
    <xf numFmtId="44" fontId="11" fillId="0" borderId="0" applyFont="0" applyFill="0" applyBorder="0" applyAlignment="0" applyProtection="0"/>
    <xf numFmtId="0" fontId="3" fillId="0" borderId="0"/>
    <xf numFmtId="43"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0" fontId="2" fillId="0" borderId="0"/>
    <xf numFmtId="44" fontId="11" fillId="0" borderId="0" applyFont="0" applyFill="0" applyBorder="0" applyAlignment="0" applyProtection="0"/>
    <xf numFmtId="0" fontId="2" fillId="0" borderId="0"/>
    <xf numFmtId="44" fontId="1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1" fillId="0" borderId="0" applyFont="0" applyFill="0" applyBorder="0" applyAlignment="0" applyProtection="0"/>
    <xf numFmtId="0" fontId="1" fillId="0" borderId="0"/>
  </cellStyleXfs>
  <cellXfs count="318">
    <xf numFmtId="0" fontId="0" fillId="0" borderId="0" xfId="0"/>
    <xf numFmtId="0" fontId="9" fillId="0" borderId="1" xfId="0" applyFont="1" applyBorder="1" applyAlignment="1">
      <alignment horizontal="center" wrapText="1"/>
    </xf>
    <xf numFmtId="0" fontId="9" fillId="0" borderId="0" xfId="0" applyFont="1" applyAlignment="1">
      <alignment wrapText="1"/>
    </xf>
    <xf numFmtId="0" fontId="9" fillId="0" borderId="0" xfId="0" applyFont="1" applyBorder="1" applyAlignment="1">
      <alignment wrapText="1"/>
    </xf>
    <xf numFmtId="0" fontId="9" fillId="0" borderId="0" xfId="0" applyFont="1" applyBorder="1" applyAlignment="1">
      <alignment horizont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12" fillId="0" borderId="0" xfId="0" applyFont="1" applyBorder="1" applyAlignment="1">
      <alignment wrapText="1"/>
    </xf>
    <xf numFmtId="0" fontId="13" fillId="0" borderId="1" xfId="0" applyFont="1" applyBorder="1" applyAlignment="1">
      <alignment horizontal="center" vertical="center" wrapText="1"/>
    </xf>
    <xf numFmtId="0" fontId="13" fillId="0" borderId="0" xfId="0" applyFont="1" applyAlignment="1">
      <alignment wrapText="1"/>
    </xf>
    <xf numFmtId="0" fontId="15" fillId="0" borderId="0" xfId="0" applyFont="1" applyAlignment="1">
      <alignment wrapText="1"/>
    </xf>
    <xf numFmtId="15" fontId="13" fillId="0" borderId="3" xfId="0" applyNumberFormat="1" applyFont="1" applyBorder="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6" fillId="0" borderId="0" xfId="0" applyFont="1" applyAlignment="1">
      <alignment wrapText="1"/>
    </xf>
    <xf numFmtId="0" fontId="38" fillId="0" borderId="0" xfId="0" applyFont="1" applyAlignment="1">
      <alignment wrapText="1"/>
    </xf>
    <xf numFmtId="0" fontId="39" fillId="0" borderId="0" xfId="0" applyFont="1" applyAlignment="1">
      <alignment wrapText="1"/>
    </xf>
    <xf numFmtId="0" fontId="40" fillId="0" borderId="0" xfId="0" applyFont="1" applyAlignment="1">
      <alignment wrapText="1"/>
    </xf>
    <xf numFmtId="0" fontId="35" fillId="0" borderId="0" xfId="2"/>
    <xf numFmtId="0" fontId="35" fillId="0" borderId="0" xfId="2" applyAlignment="1">
      <alignment horizontal="center" vertical="center"/>
    </xf>
    <xf numFmtId="0" fontId="35" fillId="0" borderId="6" xfId="2" applyBorder="1"/>
    <xf numFmtId="164" fontId="35" fillId="0" borderId="7" xfId="2" applyNumberFormat="1" applyBorder="1" applyAlignment="1">
      <alignment horizontal="center" vertical="center"/>
    </xf>
    <xf numFmtId="0" fontId="35" fillId="0" borderId="8" xfId="2" applyBorder="1"/>
    <xf numFmtId="0" fontId="35" fillId="0" borderId="9" xfId="2" applyBorder="1" applyAlignment="1">
      <alignment horizontal="center" vertical="center"/>
    </xf>
    <xf numFmtId="0" fontId="35" fillId="0" borderId="10" xfId="2" applyBorder="1"/>
    <xf numFmtId="0" fontId="35" fillId="3" borderId="12" xfId="2" applyFill="1" applyBorder="1" applyAlignment="1">
      <alignment horizontal="center" vertical="center"/>
    </xf>
    <xf numFmtId="0" fontId="35" fillId="0" borderId="0" xfId="2" applyBorder="1"/>
    <xf numFmtId="0" fontId="35" fillId="0" borderId="0" xfId="2" applyBorder="1" applyAlignment="1">
      <alignment horizontal="center" vertical="center"/>
    </xf>
    <xf numFmtId="0" fontId="36" fillId="0" borderId="0" xfId="2" applyFont="1" applyBorder="1"/>
    <xf numFmtId="0" fontId="35" fillId="4" borderId="14" xfId="2" applyFill="1" applyBorder="1" applyAlignment="1">
      <alignment horizontal="center" vertical="center"/>
    </xf>
    <xf numFmtId="164" fontId="41" fillId="5" borderId="0" xfId="2" applyNumberFormat="1" applyFont="1" applyFill="1" applyAlignment="1">
      <alignment horizontal="center"/>
    </xf>
    <xf numFmtId="0" fontId="37" fillId="5" borderId="0" xfId="2" applyFont="1" applyFill="1" applyAlignment="1">
      <alignment horizontal="center" vertical="center"/>
    </xf>
    <xf numFmtId="164" fontId="42" fillId="4" borderId="15" xfId="2" applyNumberFormat="1" applyFont="1" applyFill="1" applyBorder="1" applyAlignment="1">
      <alignment horizontal="center" vertical="center"/>
    </xf>
    <xf numFmtId="0" fontId="43" fillId="0" borderId="16" xfId="2" applyFont="1" applyBorder="1" applyAlignment="1">
      <alignment horizontal="center" vertical="center" wrapText="1"/>
    </xf>
    <xf numFmtId="0" fontId="35" fillId="0" borderId="18" xfId="2" applyBorder="1" applyAlignment="1"/>
    <xf numFmtId="0" fontId="35" fillId="0" borderId="19" xfId="2" applyBorder="1" applyAlignment="1">
      <alignment vertical="center" wrapText="1"/>
    </xf>
    <xf numFmtId="0" fontId="35" fillId="0" borderId="20" xfId="2" applyBorder="1" applyAlignment="1">
      <alignment horizontal="left"/>
    </xf>
    <xf numFmtId="0" fontId="35" fillId="0" borderId="21" xfId="2" applyBorder="1" applyAlignment="1">
      <alignment horizontal="left"/>
    </xf>
    <xf numFmtId="0" fontId="35" fillId="0" borderId="22" xfId="2" applyBorder="1" applyAlignment="1">
      <alignment vertical="center" wrapText="1"/>
    </xf>
    <xf numFmtId="0" fontId="35" fillId="0" borderId="0" xfId="2" applyAlignment="1">
      <alignment wrapText="1"/>
    </xf>
    <xf numFmtId="0" fontId="35" fillId="0" borderId="25" xfId="2" applyBorder="1" applyAlignment="1">
      <alignment wrapText="1"/>
    </xf>
    <xf numFmtId="0" fontId="35" fillId="4" borderId="26" xfId="2" applyFill="1" applyBorder="1" applyAlignment="1">
      <alignment horizontal="center" wrapText="1"/>
    </xf>
    <xf numFmtId="0" fontId="35" fillId="0" borderId="0" xfId="2" applyFill="1" applyAlignment="1">
      <alignment wrapText="1"/>
    </xf>
    <xf numFmtId="0" fontId="35" fillId="0" borderId="27" xfId="2" applyFill="1" applyBorder="1" applyAlignment="1">
      <alignment horizontal="center" wrapText="1"/>
    </xf>
    <xf numFmtId="0" fontId="35" fillId="3" borderId="28" xfId="2" applyFill="1" applyBorder="1" applyAlignment="1">
      <alignment horizontal="center" wrapText="1"/>
    </xf>
    <xf numFmtId="164" fontId="42" fillId="3" borderId="28" xfId="2"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6" borderId="44" xfId="0" applyFill="1" applyBorder="1" applyAlignment="1">
      <alignment horizontal="left" vertical="top" wrapText="1"/>
    </xf>
    <xf numFmtId="0" fontId="0" fillId="6" borderId="45" xfId="0" applyFill="1" applyBorder="1" applyAlignment="1">
      <alignment horizontal="left" vertical="top" wrapText="1"/>
    </xf>
    <xf numFmtId="0" fontId="44" fillId="7" borderId="46" xfId="0" applyFont="1" applyFill="1" applyBorder="1" applyAlignment="1">
      <alignment horizontal="left" vertical="top" wrapText="1"/>
    </xf>
    <xf numFmtId="0" fontId="44" fillId="7" borderId="47" xfId="0" applyFont="1" applyFill="1" applyBorder="1" applyAlignment="1">
      <alignment horizontal="left" vertical="top" wrapText="1"/>
    </xf>
    <xf numFmtId="0" fontId="44" fillId="0" borderId="0" xfId="0" applyFont="1"/>
    <xf numFmtId="0" fontId="45" fillId="0" borderId="29" xfId="2" applyFont="1" applyBorder="1" applyAlignment="1">
      <alignment vertical="center" wrapText="1"/>
    </xf>
    <xf numFmtId="0" fontId="45" fillId="0" borderId="30" xfId="2" applyFont="1" applyBorder="1" applyAlignment="1">
      <alignment vertical="center" wrapText="1"/>
    </xf>
    <xf numFmtId="0" fontId="9" fillId="0" borderId="0" xfId="0" applyFont="1" applyAlignment="1">
      <alignment vertical="top"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5" fillId="0" borderId="1" xfId="0" quotePrefix="1"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15" fillId="0" borderId="1" xfId="0" quotePrefix="1" applyFont="1" applyFill="1" applyBorder="1" applyAlignment="1">
      <alignment horizontal="left" vertical="center" wrapText="1"/>
    </xf>
    <xf numFmtId="0" fontId="17" fillId="0" borderId="1" xfId="0" quotePrefix="1" applyFont="1" applyFill="1" applyBorder="1" applyAlignment="1">
      <alignment horizontal="left" vertical="top"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7" fillId="0" borderId="52" xfId="0" applyFont="1" applyBorder="1" applyAlignment="1">
      <alignment horizontal="center" vertical="center" wrapText="1"/>
    </xf>
    <xf numFmtId="0" fontId="36" fillId="4" borderId="23" xfId="2" applyFont="1" applyFill="1" applyBorder="1" applyAlignment="1">
      <alignment horizontal="center" vertical="center" wrapText="1"/>
    </xf>
    <xf numFmtId="0" fontId="36" fillId="4" borderId="17" xfId="2" applyFont="1" applyFill="1" applyBorder="1" applyAlignment="1">
      <alignment horizontal="center" vertical="center"/>
    </xf>
    <xf numFmtId="0" fontId="35" fillId="4" borderId="13" xfId="2" applyFill="1" applyBorder="1" applyAlignment="1">
      <alignment horizontal="center" vertical="center"/>
    </xf>
    <xf numFmtId="0" fontId="36" fillId="3" borderId="24" xfId="2" applyFont="1" applyFill="1" applyBorder="1" applyAlignment="1">
      <alignment horizontal="center" vertical="center" wrapText="1"/>
    </xf>
    <xf numFmtId="0" fontId="36" fillId="3" borderId="31" xfId="2" applyFont="1" applyFill="1" applyBorder="1" applyAlignment="1">
      <alignment horizontal="center" vertical="center"/>
    </xf>
    <xf numFmtId="0" fontId="35" fillId="3" borderId="11" xfId="2" applyFill="1" applyBorder="1" applyAlignment="1">
      <alignment horizontal="center"/>
    </xf>
    <xf numFmtId="0" fontId="35" fillId="3" borderId="11" xfId="2" applyFill="1" applyBorder="1" applyAlignment="1">
      <alignment horizontal="center" vertical="center"/>
    </xf>
    <xf numFmtId="0" fontId="36" fillId="11" borderId="24" xfId="2" applyFont="1" applyFill="1" applyBorder="1" applyAlignment="1">
      <alignment vertical="center" wrapText="1"/>
    </xf>
    <xf numFmtId="0" fontId="36" fillId="11" borderId="31" xfId="2" applyFont="1" applyFill="1" applyBorder="1" applyAlignment="1">
      <alignment vertical="center"/>
    </xf>
    <xf numFmtId="0" fontId="35" fillId="11" borderId="12" xfId="2" applyFill="1" applyBorder="1" applyAlignment="1">
      <alignment horizontal="center" vertical="center"/>
    </xf>
    <xf numFmtId="0" fontId="35" fillId="11" borderId="11" xfId="2" applyFill="1" applyBorder="1"/>
    <xf numFmtId="0" fontId="17" fillId="10" borderId="1" xfId="0" applyFont="1" applyFill="1" applyBorder="1" applyAlignment="1">
      <alignment vertical="top" wrapText="1"/>
    </xf>
    <xf numFmtId="0" fontId="13" fillId="12" borderId="1" xfId="0" applyFont="1" applyFill="1" applyBorder="1" applyAlignment="1">
      <alignment horizontal="left" vertical="top" wrapText="1"/>
    </xf>
    <xf numFmtId="0" fontId="9" fillId="10" borderId="0" xfId="0" applyFont="1" applyFill="1" applyAlignment="1">
      <alignment wrapText="1"/>
    </xf>
    <xf numFmtId="0" fontId="61" fillId="0" borderId="1" xfId="0" quotePrefix="1" applyFont="1" applyBorder="1" applyAlignment="1">
      <alignment horizontal="left" vertical="top" wrapText="1"/>
    </xf>
    <xf numFmtId="0" fontId="61" fillId="10" borderId="1" xfId="0" quotePrefix="1" applyFont="1" applyFill="1" applyBorder="1" applyAlignment="1">
      <alignment horizontal="left" vertical="top" wrapText="1"/>
    </xf>
    <xf numFmtId="0" fontId="9" fillId="10" borderId="0" xfId="0" applyFont="1" applyFill="1" applyAlignment="1">
      <alignment vertical="top" wrapText="1"/>
    </xf>
    <xf numFmtId="0" fontId="15" fillId="0" borderId="1" xfId="0" applyFont="1" applyFill="1" applyBorder="1" applyAlignment="1">
      <alignment horizontal="justify" vertical="top" wrapText="1"/>
    </xf>
    <xf numFmtId="0" fontId="9" fillId="0" borderId="0" xfId="0" applyFont="1" applyAlignment="1">
      <alignment wrapText="1"/>
    </xf>
    <xf numFmtId="0" fontId="70" fillId="10" borderId="1" xfId="0" applyFont="1" applyFill="1" applyBorder="1" applyAlignment="1">
      <alignment horizontal="center" vertical="center" wrapText="1"/>
    </xf>
    <xf numFmtId="0" fontId="65" fillId="10" borderId="1" xfId="0" applyFont="1" applyFill="1" applyBorder="1" applyAlignment="1">
      <alignment horizontal="center" vertical="center" wrapText="1"/>
    </xf>
    <xf numFmtId="0" fontId="66" fillId="10" borderId="1" xfId="0" applyFont="1" applyFill="1" applyBorder="1" applyAlignment="1">
      <alignment horizontal="center" vertical="center" wrapText="1"/>
    </xf>
    <xf numFmtId="0" fontId="67" fillId="10" borderId="1" xfId="0" applyFont="1" applyFill="1" applyBorder="1" applyAlignment="1">
      <alignment horizontal="center" vertical="center" wrapText="1"/>
    </xf>
    <xf numFmtId="0" fontId="71" fillId="13" borderId="32" xfId="0" applyFont="1" applyFill="1" applyBorder="1" applyAlignment="1">
      <alignment horizontal="centerContinuous" vertical="center"/>
    </xf>
    <xf numFmtId="0" fontId="71" fillId="13" borderId="33" xfId="0" applyFont="1" applyFill="1" applyBorder="1" applyAlignment="1">
      <alignment horizontal="centerContinuous" vertical="center"/>
    </xf>
    <xf numFmtId="0" fontId="71" fillId="13" borderId="33" xfId="0" applyFont="1" applyFill="1" applyBorder="1" applyAlignment="1">
      <alignment horizontal="left" vertical="center"/>
    </xf>
    <xf numFmtId="0" fontId="71" fillId="13" borderId="33" xfId="0" applyFont="1" applyFill="1" applyBorder="1" applyAlignment="1">
      <alignment horizontal="centerContinuous" vertical="center" wrapText="1"/>
    </xf>
    <xf numFmtId="0" fontId="71" fillId="14" borderId="32" xfId="0" applyFont="1" applyFill="1" applyBorder="1" applyAlignment="1">
      <alignment horizontal="centerContinuous" vertical="center" wrapText="1"/>
    </xf>
    <xf numFmtId="0" fontId="71" fillId="14" borderId="33" xfId="0" applyFont="1" applyFill="1" applyBorder="1" applyAlignment="1">
      <alignment horizontal="centerContinuous" vertical="center" wrapText="1"/>
    </xf>
    <xf numFmtId="0" fontId="71" fillId="15" borderId="51" xfId="0" applyFont="1" applyFill="1" applyBorder="1" applyAlignment="1">
      <alignment horizontal="centerContinuous" vertical="center"/>
    </xf>
    <xf numFmtId="0" fontId="71" fillId="15" borderId="54" xfId="0" applyFont="1" applyFill="1" applyBorder="1" applyAlignment="1">
      <alignment horizontal="centerContinuous" vertical="center"/>
    </xf>
    <xf numFmtId="0" fontId="75" fillId="17" borderId="59" xfId="0" applyFont="1" applyFill="1" applyBorder="1" applyAlignment="1">
      <alignment horizontal="center" vertical="center" wrapText="1"/>
    </xf>
    <xf numFmtId="0" fontId="73" fillId="0" borderId="1" xfId="0" applyFont="1" applyBorder="1" applyAlignment="1">
      <alignment horizontal="center" vertical="center" wrapText="1"/>
    </xf>
    <xf numFmtId="0" fontId="72" fillId="0" borderId="64" xfId="0" applyFont="1" applyBorder="1" applyAlignment="1">
      <alignment horizontal="center" vertical="center" wrapText="1"/>
    </xf>
    <xf numFmtId="0" fontId="76" fillId="18" borderId="1" xfId="0" applyFont="1" applyFill="1" applyBorder="1" applyAlignment="1">
      <alignment horizontal="center" vertical="center"/>
    </xf>
    <xf numFmtId="0" fontId="75" fillId="17" borderId="1" xfId="0" applyFont="1" applyFill="1" applyBorder="1" applyAlignment="1">
      <alignment horizontal="center" vertical="center" wrapText="1"/>
    </xf>
    <xf numFmtId="0" fontId="76" fillId="18" borderId="65" xfId="0" applyFont="1" applyFill="1" applyBorder="1" applyAlignment="1">
      <alignment vertical="center"/>
    </xf>
    <xf numFmtId="0" fontId="78" fillId="18" borderId="1" xfId="0" applyFont="1" applyFill="1" applyBorder="1" applyAlignment="1">
      <alignment vertical="center" wrapText="1"/>
    </xf>
    <xf numFmtId="14" fontId="76" fillId="18" borderId="1" xfId="0" applyNumberFormat="1" applyFont="1" applyFill="1" applyBorder="1" applyAlignment="1">
      <alignment horizontal="center" vertical="center"/>
    </xf>
    <xf numFmtId="0" fontId="76" fillId="18" borderId="1" xfId="0" applyFont="1" applyFill="1" applyBorder="1" applyAlignment="1">
      <alignment horizontal="center" vertical="center" wrapText="1"/>
    </xf>
    <xf numFmtId="0" fontId="73" fillId="18" borderId="1" xfId="0" applyFont="1" applyFill="1" applyBorder="1" applyAlignment="1">
      <alignment horizontal="center" vertical="center" wrapText="1"/>
    </xf>
    <xf numFmtId="0" fontId="72" fillId="0" borderId="1" xfId="0" applyFont="1" applyBorder="1" applyAlignment="1">
      <alignment horizontal="left" vertical="center" wrapText="1"/>
    </xf>
    <xf numFmtId="0" fontId="72" fillId="0" borderId="1" xfId="0" applyFont="1" applyBorder="1" applyAlignment="1">
      <alignment horizontal="center" vertical="center" wrapText="1"/>
    </xf>
    <xf numFmtId="0" fontId="73" fillId="0" borderId="1" xfId="0" applyFont="1" applyBorder="1" applyAlignment="1">
      <alignment horizontal="center" vertical="center"/>
    </xf>
    <xf numFmtId="0" fontId="72" fillId="0" borderId="61" xfId="0" applyFont="1" applyBorder="1" applyAlignment="1">
      <alignment horizontal="center" vertical="center" wrapText="1"/>
    </xf>
    <xf numFmtId="17" fontId="72" fillId="0" borderId="1" xfId="0" applyNumberFormat="1" applyFont="1" applyBorder="1" applyAlignment="1">
      <alignment horizontal="center" vertical="center"/>
    </xf>
    <xf numFmtId="0" fontId="72" fillId="0" borderId="63" xfId="0" applyFont="1" applyBorder="1" applyAlignment="1">
      <alignment vertical="center" wrapText="1"/>
    </xf>
    <xf numFmtId="0" fontId="72" fillId="0" borderId="64" xfId="0" applyFont="1" applyBorder="1" applyAlignment="1">
      <alignment vertical="center" wrapText="1"/>
    </xf>
    <xf numFmtId="0" fontId="72" fillId="0" borderId="65" xfId="0" applyFont="1" applyBorder="1" applyAlignment="1">
      <alignment horizontal="center" vertical="center" wrapText="1"/>
    </xf>
    <xf numFmtId="166" fontId="72" fillId="0" borderId="1" xfId="0" applyNumberFormat="1" applyFont="1" applyBorder="1" applyAlignment="1">
      <alignment horizontal="center" vertical="center"/>
    </xf>
    <xf numFmtId="0" fontId="72" fillId="0" borderId="66" xfId="0" applyFont="1" applyBorder="1" applyAlignment="1">
      <alignment vertical="center" wrapText="1"/>
    </xf>
    <xf numFmtId="0" fontId="72" fillId="0" borderId="67" xfId="0" applyFont="1" applyBorder="1" applyAlignment="1">
      <alignment vertical="center" wrapText="1"/>
    </xf>
    <xf numFmtId="0" fontId="72" fillId="0" borderId="67" xfId="0" applyFont="1" applyBorder="1" applyAlignment="1">
      <alignment horizontal="center" vertical="center" wrapText="1"/>
    </xf>
    <xf numFmtId="0" fontId="72" fillId="0" borderId="68" xfId="0" applyFont="1" applyBorder="1" applyAlignment="1">
      <alignment horizontal="center" vertical="center" wrapText="1"/>
    </xf>
    <xf numFmtId="0" fontId="7" fillId="0" borderId="55" xfId="0" applyFont="1" applyBorder="1" applyAlignment="1">
      <alignment horizontal="right" vertical="center" wrapText="1"/>
    </xf>
    <xf numFmtId="0" fontId="8" fillId="0" borderId="72" xfId="0" applyFont="1" applyBorder="1" applyAlignment="1">
      <alignment horizontal="center" vertical="center" wrapText="1"/>
    </xf>
    <xf numFmtId="0" fontId="69" fillId="0" borderId="73" xfId="0" applyFont="1" applyBorder="1" applyAlignment="1">
      <alignment vertical="top" wrapText="1"/>
    </xf>
    <xf numFmtId="0" fontId="8" fillId="10" borderId="35" xfId="0" applyFont="1" applyFill="1" applyBorder="1" applyAlignment="1">
      <alignment horizontal="left" vertical="center" wrapText="1"/>
    </xf>
    <xf numFmtId="0" fontId="69" fillId="10" borderId="35" xfId="0" applyFont="1" applyFill="1" applyBorder="1" applyAlignment="1">
      <alignment horizontal="left" vertical="center" wrapText="1"/>
    </xf>
    <xf numFmtId="0" fontId="69" fillId="10" borderId="75" xfId="0" applyFont="1" applyFill="1" applyBorder="1" applyAlignment="1">
      <alignment vertical="top" wrapText="1"/>
    </xf>
    <xf numFmtId="0" fontId="77" fillId="18" borderId="64" xfId="0" applyFont="1" applyFill="1" applyBorder="1" applyAlignment="1">
      <alignment vertical="center"/>
    </xf>
    <xf numFmtId="0" fontId="77" fillId="18" borderId="64" xfId="0" applyFont="1" applyFill="1" applyBorder="1" applyAlignment="1">
      <alignment horizontal="center" vertical="center"/>
    </xf>
    <xf numFmtId="0" fontId="76" fillId="18" borderId="63" xfId="0" applyFont="1" applyFill="1" applyBorder="1" applyAlignment="1">
      <alignment vertical="center"/>
    </xf>
    <xf numFmtId="0" fontId="75" fillId="17" borderId="35" xfId="0" applyFont="1" applyFill="1" applyBorder="1" applyAlignment="1">
      <alignment horizontal="center" vertical="center" wrapText="1"/>
    </xf>
    <xf numFmtId="0" fontId="9" fillId="0" borderId="0" xfId="0" applyFont="1" applyAlignment="1">
      <alignment wrapText="1"/>
    </xf>
    <xf numFmtId="0" fontId="6" fillId="0" borderId="33" xfId="0" applyFont="1" applyBorder="1" applyAlignment="1">
      <alignment horizontal="center" wrapText="1"/>
    </xf>
    <xf numFmtId="0" fontId="6" fillId="0" borderId="34" xfId="0" applyFont="1" applyBorder="1" applyAlignment="1">
      <alignment horizontal="center" wrapText="1"/>
    </xf>
    <xf numFmtId="0" fontId="70" fillId="10" borderId="1" xfId="0" applyFont="1" applyFill="1" applyBorder="1" applyAlignment="1">
      <alignment horizontal="center" vertical="center" wrapText="1"/>
    </xf>
    <xf numFmtId="0" fontId="65" fillId="10" borderId="1" xfId="0" applyFont="1" applyFill="1" applyBorder="1" applyAlignment="1">
      <alignment horizontal="center" vertical="center" wrapText="1"/>
    </xf>
    <xf numFmtId="0" fontId="66" fillId="10" borderId="1" xfId="0" applyFont="1" applyFill="1" applyBorder="1" applyAlignment="1">
      <alignment horizontal="center" vertical="center" wrapText="1"/>
    </xf>
    <xf numFmtId="0" fontId="67" fillId="10" borderId="1" xfId="0" applyFont="1" applyFill="1" applyBorder="1" applyAlignment="1">
      <alignment horizontal="center" vertical="center" wrapText="1"/>
    </xf>
    <xf numFmtId="0" fontId="69" fillId="0" borderId="78" xfId="0" applyFont="1" applyBorder="1" applyAlignment="1">
      <alignment horizontal="justify" vertical="center" wrapText="1"/>
    </xf>
    <xf numFmtId="0" fontId="88" fillId="0" borderId="32" xfId="0" applyFont="1" applyBorder="1" applyAlignment="1">
      <alignment horizontal="center" vertical="center" wrapText="1"/>
    </xf>
    <xf numFmtId="0" fontId="88" fillId="0" borderId="1" xfId="0" applyFont="1" applyFill="1" applyBorder="1" applyAlignment="1">
      <alignment horizontal="center" vertical="center" wrapText="1"/>
    </xf>
    <xf numFmtId="0" fontId="69" fillId="10" borderId="72" xfId="0" applyFont="1" applyFill="1" applyBorder="1" applyAlignment="1">
      <alignment horizontal="left" vertical="center" wrapText="1"/>
    </xf>
    <xf numFmtId="0" fontId="6" fillId="0" borderId="1" xfId="0" applyFont="1" applyFill="1" applyBorder="1" applyAlignment="1">
      <alignment vertical="center" wrapText="1"/>
    </xf>
    <xf numFmtId="0" fontId="13" fillId="0" borderId="1" xfId="0" applyFont="1" applyFill="1" applyBorder="1" applyAlignment="1">
      <alignment vertical="top" wrapText="1"/>
    </xf>
    <xf numFmtId="0" fontId="13" fillId="0" borderId="1" xfId="0" applyFont="1" applyFill="1" applyBorder="1" applyAlignment="1">
      <alignment vertical="center" wrapText="1"/>
    </xf>
    <xf numFmtId="0" fontId="6" fillId="0" borderId="1" xfId="0" applyFont="1" applyFill="1" applyBorder="1" applyAlignment="1">
      <alignment vertical="top" wrapText="1"/>
    </xf>
    <xf numFmtId="0" fontId="6" fillId="0" borderId="1" xfId="0" quotePrefix="1" applyFont="1" applyBorder="1" applyAlignment="1">
      <alignment horizontal="left" vertical="top" wrapText="1"/>
    </xf>
    <xf numFmtId="0" fontId="6" fillId="10" borderId="1" xfId="0" quotePrefix="1" applyFont="1" applyFill="1" applyBorder="1" applyAlignment="1">
      <alignment horizontal="left" vertical="top" wrapText="1"/>
    </xf>
    <xf numFmtId="0" fontId="8" fillId="8" borderId="77"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8" borderId="76" xfId="0" applyFont="1" applyFill="1" applyBorder="1" applyAlignment="1">
      <alignment horizontal="left" vertical="center" wrapText="1"/>
    </xf>
    <xf numFmtId="0" fontId="88" fillId="10" borderId="32" xfId="0" applyFont="1" applyFill="1" applyBorder="1" applyAlignment="1">
      <alignment horizontal="center" vertical="center" wrapText="1"/>
    </xf>
    <xf numFmtId="0" fontId="88" fillId="10" borderId="33" xfId="0" applyFont="1" applyFill="1" applyBorder="1" applyAlignment="1">
      <alignment horizontal="center" vertical="center" wrapText="1"/>
    </xf>
    <xf numFmtId="0" fontId="88" fillId="10" borderId="74" xfId="0" applyFont="1" applyFill="1" applyBorder="1" applyAlignment="1">
      <alignment horizontal="center" vertical="center" wrapText="1"/>
    </xf>
    <xf numFmtId="0" fontId="88" fillId="0" borderId="71" xfId="0" applyFont="1" applyBorder="1" applyAlignment="1">
      <alignment horizontal="center" wrapText="1"/>
    </xf>
    <xf numFmtId="0" fontId="88" fillId="0" borderId="70" xfId="0" applyFont="1" applyBorder="1" applyAlignment="1">
      <alignment horizontal="center" wrapText="1"/>
    </xf>
    <xf numFmtId="0" fontId="88" fillId="0" borderId="69" xfId="0" applyFont="1" applyBorder="1" applyAlignment="1">
      <alignment horizontal="center" wrapText="1"/>
    </xf>
    <xf numFmtId="0" fontId="15" fillId="0" borderId="32" xfId="0" applyFont="1" applyBorder="1" applyAlignment="1">
      <alignment vertical="center" wrapText="1"/>
    </xf>
    <xf numFmtId="0" fontId="15" fillId="0" borderId="34" xfId="0" applyFont="1" applyBorder="1" applyAlignment="1">
      <alignment vertical="center" wrapText="1"/>
    </xf>
    <xf numFmtId="0" fontId="69" fillId="0" borderId="51" xfId="0" applyFont="1" applyBorder="1" applyAlignment="1">
      <alignment vertical="center" wrapText="1"/>
    </xf>
    <xf numFmtId="0" fontId="69" fillId="0" borderId="53" xfId="0" applyFont="1" applyBorder="1" applyAlignment="1">
      <alignment vertical="center" wrapText="1"/>
    </xf>
    <xf numFmtId="0" fontId="88" fillId="0" borderId="1" xfId="0" applyFont="1" applyBorder="1" applyAlignment="1">
      <alignment vertical="center" wrapText="1"/>
    </xf>
    <xf numFmtId="0" fontId="15" fillId="0" borderId="32" xfId="0" quotePrefix="1" applyFont="1" applyFill="1" applyBorder="1" applyAlignment="1">
      <alignment horizontal="left" vertical="center" wrapText="1"/>
    </xf>
    <xf numFmtId="0" fontId="15" fillId="0" borderId="34" xfId="0" quotePrefix="1" applyFont="1" applyFill="1" applyBorder="1" applyAlignment="1">
      <alignment horizontal="left" vertical="center" wrapText="1"/>
    </xf>
    <xf numFmtId="0" fontId="15" fillId="0" borderId="1" xfId="0" quotePrefix="1" applyFont="1" applyFill="1" applyBorder="1" applyAlignment="1">
      <alignment horizontal="center" vertical="center" wrapText="1"/>
    </xf>
    <xf numFmtId="0" fontId="15" fillId="0" borderId="32" xfId="0" quotePrefix="1" applyFont="1" applyFill="1" applyBorder="1" applyAlignment="1">
      <alignment horizontal="left" vertical="top" wrapText="1"/>
    </xf>
    <xf numFmtId="0" fontId="15" fillId="0" borderId="33" xfId="0" quotePrefix="1" applyFont="1" applyFill="1" applyBorder="1" applyAlignment="1">
      <alignment horizontal="left" vertical="top" wrapText="1"/>
    </xf>
    <xf numFmtId="0" fontId="15" fillId="0" borderId="34" xfId="0" quotePrefix="1" applyFont="1" applyFill="1" applyBorder="1" applyAlignment="1">
      <alignment horizontal="left" vertical="top" wrapText="1"/>
    </xf>
    <xf numFmtId="0" fontId="6" fillId="10" borderId="1" xfId="0" applyFont="1" applyFill="1" applyBorder="1" applyAlignment="1">
      <alignment horizontal="left" vertical="top"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8" fillId="0" borderId="1" xfId="0" applyFont="1" applyBorder="1" applyAlignment="1">
      <alignment horizontal="center" vertical="center" wrapText="1"/>
    </xf>
    <xf numFmtId="0" fontId="15" fillId="0" borderId="79" xfId="0" applyFont="1" applyBorder="1" applyAlignment="1">
      <alignment wrapText="1"/>
    </xf>
    <xf numFmtId="0" fontId="0" fillId="0" borderId="79" xfId="0" applyBorder="1" applyAlignment="1">
      <alignment wrapText="1"/>
    </xf>
    <xf numFmtId="0" fontId="88" fillId="10" borderId="1" xfId="0" applyFont="1" applyFill="1" applyBorder="1" applyAlignment="1">
      <alignment horizontal="center" vertical="center" wrapText="1"/>
    </xf>
    <xf numFmtId="0" fontId="7"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wrapText="1"/>
    </xf>
    <xf numFmtId="0" fontId="0" fillId="0" borderId="0" xfId="0" applyBorder="1" applyAlignment="1">
      <alignment wrapText="1"/>
    </xf>
    <xf numFmtId="0" fontId="6" fillId="0" borderId="1" xfId="0" applyFont="1" applyBorder="1" applyAlignment="1">
      <alignment horizontal="left" wrapText="1"/>
    </xf>
    <xf numFmtId="0" fontId="0" fillId="0" borderId="1" xfId="0" applyBorder="1" applyAlignment="1">
      <alignment horizontal="left" wrapText="1"/>
    </xf>
    <xf numFmtId="0" fontId="6" fillId="0" borderId="35" xfId="0" applyFont="1" applyBorder="1" applyAlignment="1">
      <alignment horizontal="left"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6" fillId="0" borderId="34" xfId="0" applyFont="1" applyBorder="1" applyAlignment="1">
      <alignment horizontal="center" wrapText="1"/>
    </xf>
    <xf numFmtId="0" fontId="15" fillId="12" borderId="35" xfId="0" applyFont="1" applyFill="1" applyBorder="1" applyAlignment="1">
      <alignment horizontal="left" vertical="center" wrapText="1"/>
    </xf>
    <xf numFmtId="0" fontId="15" fillId="12" borderId="59" xfId="0" applyFont="1" applyFill="1" applyBorder="1" applyAlignment="1">
      <alignment horizontal="left" vertical="center" wrapText="1"/>
    </xf>
    <xf numFmtId="0" fontId="15" fillId="0" borderId="1" xfId="0" applyFont="1" applyBorder="1" applyAlignment="1">
      <alignment horizontal="center" vertical="center" wrapText="1"/>
    </xf>
    <xf numFmtId="0" fontId="8" fillId="2" borderId="1" xfId="0" applyFont="1" applyFill="1" applyBorder="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8" fillId="2" borderId="32" xfId="0" applyFont="1" applyFill="1" applyBorder="1" applyAlignment="1">
      <alignment horizontal="center" wrapText="1"/>
    </xf>
    <xf numFmtId="0" fontId="8" fillId="2" borderId="33" xfId="0" applyFont="1" applyFill="1" applyBorder="1" applyAlignment="1">
      <alignment horizontal="center" wrapText="1"/>
    </xf>
    <xf numFmtId="0" fontId="8" fillId="2" borderId="34" xfId="0" applyFont="1" applyFill="1" applyBorder="1" applyAlignment="1">
      <alignment horizontal="center" wrapText="1"/>
    </xf>
    <xf numFmtId="0" fontId="28" fillId="0" borderId="0" xfId="2" applyFont="1" applyAlignment="1">
      <alignment vertical="top" wrapText="1"/>
    </xf>
    <xf numFmtId="0" fontId="46" fillId="0" borderId="0" xfId="2" applyFont="1" applyAlignment="1">
      <alignment vertical="top"/>
    </xf>
    <xf numFmtId="0" fontId="0" fillId="9" borderId="48" xfId="0" applyFill="1" applyBorder="1" applyAlignment="1">
      <alignment horizontal="center" vertical="center" wrapText="1"/>
    </xf>
    <xf numFmtId="0" fontId="0" fillId="9" borderId="49" xfId="0" applyFill="1" applyBorder="1" applyAlignment="1">
      <alignment horizontal="center" vertical="center" wrapText="1"/>
    </xf>
    <xf numFmtId="0" fontId="0" fillId="9" borderId="50" xfId="0" applyFill="1" applyBorder="1" applyAlignment="1">
      <alignment horizontal="center" vertical="center" wrapText="1"/>
    </xf>
    <xf numFmtId="0" fontId="0" fillId="9" borderId="46" xfId="0" applyFill="1" applyBorder="1" applyAlignment="1">
      <alignment horizontal="center" vertical="center" wrapText="1"/>
    </xf>
    <xf numFmtId="0" fontId="72" fillId="0" borderId="0" xfId="0" applyFont="1" applyFill="1" applyBorder="1" applyAlignment="1">
      <alignment vertical="center"/>
    </xf>
    <xf numFmtId="0" fontId="73" fillId="0" borderId="55" xfId="0" applyFont="1" applyFill="1" applyBorder="1" applyAlignment="1">
      <alignment horizontal="centerContinuous" vertical="center" wrapText="1"/>
    </xf>
    <xf numFmtId="0" fontId="72" fillId="0" borderId="0" xfId="0" applyFont="1" applyFill="1" applyBorder="1" applyAlignment="1">
      <alignment horizontal="centerContinuous" vertical="center"/>
    </xf>
    <xf numFmtId="0" fontId="73" fillId="0" borderId="56" xfId="0" applyFont="1" applyFill="1" applyBorder="1" applyAlignment="1">
      <alignment horizontal="centerContinuous" vertical="center"/>
    </xf>
    <xf numFmtId="0" fontId="73" fillId="0" borderId="57" xfId="0" applyFont="1" applyFill="1" applyBorder="1" applyAlignment="1">
      <alignment horizontal="centerContinuous" vertical="center"/>
    </xf>
    <xf numFmtId="0" fontId="73" fillId="0" borderId="35" xfId="0" applyFont="1" applyFill="1" applyBorder="1" applyAlignment="1">
      <alignment horizontal="center" wrapText="1"/>
    </xf>
    <xf numFmtId="0" fontId="73" fillId="0" borderId="35" xfId="0" applyNumberFormat="1" applyFont="1" applyFill="1" applyBorder="1" applyAlignment="1">
      <alignment horizontal="center"/>
    </xf>
    <xf numFmtId="14" fontId="73" fillId="0" borderId="35" xfId="0" applyNumberFormat="1" applyFont="1" applyFill="1" applyBorder="1" applyAlignment="1">
      <alignment horizontal="center" wrapText="1"/>
    </xf>
    <xf numFmtId="0" fontId="73" fillId="16" borderId="35" xfId="0" applyNumberFormat="1" applyFont="1" applyFill="1" applyBorder="1" applyAlignment="1">
      <alignment horizontal="center" vertical="center"/>
    </xf>
    <xf numFmtId="0" fontId="73" fillId="16" borderId="35" xfId="0" applyNumberFormat="1" applyFont="1" applyFill="1" applyBorder="1" applyAlignment="1">
      <alignment horizontal="center" vertical="center" wrapText="1"/>
    </xf>
    <xf numFmtId="0" fontId="73" fillId="0" borderId="35" xfId="0" applyFont="1" applyFill="1" applyBorder="1" applyAlignment="1">
      <alignment horizontal="center" vertical="center" wrapText="1"/>
    </xf>
    <xf numFmtId="0" fontId="72" fillId="0" borderId="0" xfId="0" applyFont="1" applyFill="1" applyBorder="1" applyAlignment="1">
      <alignment horizontal="center" vertical="center"/>
    </xf>
    <xf numFmtId="0" fontId="74" fillId="0" borderId="51" xfId="0" applyFont="1" applyFill="1" applyBorder="1" applyAlignment="1">
      <alignment horizontal="center" vertical="center" wrapText="1"/>
    </xf>
    <xf numFmtId="0" fontId="74" fillId="0" borderId="54" xfId="0" applyFont="1" applyFill="1" applyBorder="1" applyAlignment="1">
      <alignment horizontal="center" vertical="center"/>
    </xf>
    <xf numFmtId="0" fontId="74" fillId="0" borderId="54" xfId="0" applyFont="1" applyFill="1" applyBorder="1" applyAlignment="1">
      <alignment horizontal="center" vertical="center" wrapText="1"/>
    </xf>
    <xf numFmtId="0" fontId="74" fillId="0" borderId="58" xfId="0" applyFont="1" applyFill="1" applyBorder="1" applyAlignment="1">
      <alignment horizontal="center" vertical="center" wrapText="1"/>
    </xf>
    <xf numFmtId="0" fontId="73" fillId="0" borderId="59" xfId="0" applyFont="1" applyFill="1" applyBorder="1" applyAlignment="1">
      <alignment horizontal="center" vertical="center" wrapText="1"/>
    </xf>
    <xf numFmtId="0" fontId="73" fillId="0" borderId="59" xfId="0" applyNumberFormat="1" applyFont="1" applyFill="1" applyBorder="1" applyAlignment="1">
      <alignment horizontal="center" vertical="center"/>
    </xf>
    <xf numFmtId="0" fontId="73" fillId="0" borderId="59" xfId="0" applyNumberFormat="1" applyFont="1" applyFill="1" applyBorder="1" applyAlignment="1">
      <alignment horizontal="center" vertical="top"/>
    </xf>
    <xf numFmtId="14" fontId="73" fillId="0" borderId="59" xfId="0" applyNumberFormat="1" applyFont="1" applyFill="1" applyBorder="1" applyAlignment="1">
      <alignment horizontal="center" vertical="top" wrapText="1"/>
    </xf>
    <xf numFmtId="0" fontId="73" fillId="0" borderId="59" xfId="0" applyFont="1" applyFill="1" applyBorder="1" applyAlignment="1">
      <alignment horizontal="center" vertical="top" wrapText="1"/>
    </xf>
    <xf numFmtId="0" fontId="73" fillId="16" borderId="59" xfId="0" applyNumberFormat="1" applyFont="1" applyFill="1" applyBorder="1" applyAlignment="1">
      <alignment horizontal="center" vertical="center"/>
    </xf>
    <xf numFmtId="0" fontId="73" fillId="16" borderId="59" xfId="0" applyNumberFormat="1" applyFont="1" applyFill="1" applyBorder="1" applyAlignment="1">
      <alignment horizontal="center" vertical="center" wrapText="1"/>
    </xf>
    <xf numFmtId="0" fontId="76" fillId="18" borderId="1" xfId="0" applyNumberFormat="1" applyFont="1" applyFill="1" applyBorder="1" applyAlignment="1">
      <alignment horizontal="center" vertical="center"/>
    </xf>
    <xf numFmtId="0" fontId="72" fillId="19" borderId="1" xfId="0" applyNumberFormat="1" applyFont="1" applyFill="1" applyBorder="1" applyAlignment="1">
      <alignment horizontal="center" vertical="center"/>
    </xf>
    <xf numFmtId="0" fontId="80" fillId="0" borderId="0" xfId="0" applyFont="1" applyBorder="1" applyAlignment="1">
      <alignment vertical="center"/>
    </xf>
    <xf numFmtId="0" fontId="72" fillId="0" borderId="63" xfId="0" applyFont="1" applyFill="1" applyBorder="1" applyAlignment="1">
      <alignment horizontal="center" vertical="center" wrapText="1"/>
    </xf>
    <xf numFmtId="0" fontId="72" fillId="0" borderId="64" xfId="0" applyFont="1" applyFill="1" applyBorder="1" applyAlignment="1">
      <alignment horizontal="center" vertical="center" wrapText="1"/>
    </xf>
    <xf numFmtId="165" fontId="72" fillId="0" borderId="65" xfId="0" applyNumberFormat="1" applyFont="1" applyFill="1" applyBorder="1" applyAlignment="1">
      <alignment horizontal="center" vertical="center" wrapText="1"/>
    </xf>
    <xf numFmtId="0" fontId="72" fillId="0" borderId="1" xfId="0" applyFont="1" applyFill="1" applyBorder="1" applyAlignment="1">
      <alignment horizontal="left" vertical="center" wrapText="1"/>
    </xf>
    <xf numFmtId="0" fontId="72" fillId="0" borderId="1" xfId="0" applyNumberFormat="1" applyFont="1" applyFill="1" applyBorder="1" applyAlignment="1">
      <alignment horizontal="center" vertical="center"/>
    </xf>
    <xf numFmtId="0" fontId="72" fillId="0" borderId="1" xfId="0" applyNumberFormat="1" applyFont="1" applyFill="1" applyBorder="1" applyAlignment="1">
      <alignment horizontal="center" vertical="center" wrapText="1"/>
    </xf>
    <xf numFmtId="14" fontId="72" fillId="0" borderId="1" xfId="0" applyNumberFormat="1" applyFont="1" applyFill="1" applyBorder="1" applyAlignment="1">
      <alignment horizontal="center" vertical="center"/>
    </xf>
    <xf numFmtId="0" fontId="72" fillId="0" borderId="1" xfId="0" applyFont="1" applyFill="1" applyBorder="1" applyAlignment="1">
      <alignment horizontal="center" vertical="center" wrapText="1"/>
    </xf>
    <xf numFmtId="0" fontId="72" fillId="16" borderId="1" xfId="0" applyNumberFormat="1" applyFont="1" applyFill="1" applyBorder="1" applyAlignment="1">
      <alignment horizontal="center" vertical="center"/>
    </xf>
    <xf numFmtId="0" fontId="73" fillId="0" borderId="1" xfId="0" applyFont="1" applyFill="1" applyBorder="1" applyAlignment="1">
      <alignment horizontal="center" vertical="center"/>
    </xf>
    <xf numFmtId="0" fontId="73" fillId="0" borderId="1" xfId="0" applyFont="1" applyFill="1" applyBorder="1" applyAlignment="1">
      <alignment horizontal="center" vertical="center" wrapText="1"/>
    </xf>
    <xf numFmtId="0" fontId="72" fillId="0" borderId="0" xfId="0" applyFont="1" applyBorder="1" applyAlignment="1">
      <alignment vertical="center"/>
    </xf>
    <xf numFmtId="0" fontId="82" fillId="0" borderId="0" xfId="0" applyFont="1" applyBorder="1" applyAlignment="1">
      <alignment vertical="center"/>
    </xf>
    <xf numFmtId="14" fontId="72" fillId="0" borderId="1" xfId="0" applyNumberFormat="1" applyFont="1" applyFill="1" applyBorder="1" applyAlignment="1">
      <alignment horizontal="center" vertical="center" wrapText="1"/>
    </xf>
    <xf numFmtId="0" fontId="80" fillId="16" borderId="1" xfId="0" applyNumberFormat="1" applyFont="1" applyFill="1" applyBorder="1" applyAlignment="1">
      <alignment horizontal="center" vertical="center"/>
    </xf>
    <xf numFmtId="0" fontId="72" fillId="0" borderId="35" xfId="0" applyFont="1" applyFill="1" applyBorder="1" applyAlignment="1">
      <alignment horizontal="left" vertical="center" wrapText="1"/>
    </xf>
    <xf numFmtId="0" fontId="72" fillId="0" borderId="35" xfId="0" applyNumberFormat="1" applyFont="1" applyFill="1" applyBorder="1" applyAlignment="1">
      <alignment horizontal="center" vertical="center"/>
    </xf>
    <xf numFmtId="14" fontId="72" fillId="0" borderId="35" xfId="0" applyNumberFormat="1" applyFont="1" applyFill="1" applyBorder="1" applyAlignment="1">
      <alignment horizontal="center" vertical="center"/>
    </xf>
    <xf numFmtId="0" fontId="72" fillId="0" borderId="35" xfId="0" applyFont="1" applyFill="1" applyBorder="1" applyAlignment="1">
      <alignment horizontal="center" vertical="center" wrapText="1"/>
    </xf>
    <xf numFmtId="0" fontId="73" fillId="0" borderId="35" xfId="0" applyFont="1" applyFill="1" applyBorder="1" applyAlignment="1">
      <alignment horizontal="center" vertical="center"/>
    </xf>
    <xf numFmtId="0" fontId="72" fillId="0" borderId="33" xfId="0" applyFont="1" applyFill="1" applyBorder="1" applyAlignment="1">
      <alignment horizontal="left" vertical="center" wrapText="1"/>
    </xf>
    <xf numFmtId="0" fontId="72" fillId="0" borderId="33" xfId="0" applyNumberFormat="1" applyFont="1" applyFill="1" applyBorder="1" applyAlignment="1">
      <alignment horizontal="center" vertical="center"/>
    </xf>
    <xf numFmtId="0" fontId="72" fillId="0" borderId="33" xfId="0" applyFont="1" applyFill="1" applyBorder="1" applyAlignment="1">
      <alignment horizontal="center" vertical="center" wrapText="1"/>
    </xf>
    <xf numFmtId="0" fontId="72" fillId="16" borderId="59" xfId="0" applyNumberFormat="1" applyFont="1" applyFill="1" applyBorder="1" applyAlignment="1">
      <alignment horizontal="center" vertical="center"/>
    </xf>
    <xf numFmtId="0" fontId="73" fillId="0" borderId="33" xfId="0" applyFont="1" applyFill="1" applyBorder="1" applyAlignment="1">
      <alignment horizontal="center" vertical="center" wrapText="1"/>
    </xf>
    <xf numFmtId="0" fontId="72" fillId="0" borderId="59" xfId="0" applyFont="1" applyFill="1" applyBorder="1" applyAlignment="1">
      <alignment horizontal="left" vertical="center" wrapText="1"/>
    </xf>
    <xf numFmtId="0" fontId="72" fillId="0" borderId="59" xfId="0" applyNumberFormat="1" applyFont="1" applyFill="1" applyBorder="1" applyAlignment="1">
      <alignment horizontal="center" vertical="center"/>
    </xf>
    <xf numFmtId="14" fontId="72" fillId="0" borderId="59" xfId="0" applyNumberFormat="1" applyFont="1" applyFill="1" applyBorder="1" applyAlignment="1">
      <alignment horizontal="center" vertical="center"/>
    </xf>
    <xf numFmtId="0" fontId="72" fillId="0" borderId="59" xfId="0" applyFont="1" applyFill="1" applyBorder="1" applyAlignment="1">
      <alignment horizontal="center" vertical="center" wrapText="1"/>
    </xf>
    <xf numFmtId="0" fontId="73" fillId="0" borderId="59" xfId="0" applyFont="1" applyFill="1" applyBorder="1" applyAlignment="1">
      <alignment horizontal="center" vertical="center"/>
    </xf>
    <xf numFmtId="14" fontId="72" fillId="0" borderId="59" xfId="0" applyNumberFormat="1" applyFont="1" applyFill="1" applyBorder="1" applyAlignment="1">
      <alignment horizontal="center" vertical="center" wrapText="1"/>
    </xf>
    <xf numFmtId="0" fontId="72" fillId="16" borderId="59" xfId="0" applyNumberFormat="1" applyFont="1" applyFill="1" applyBorder="1" applyAlignment="1">
      <alignment horizontal="center" vertical="center" wrapText="1"/>
    </xf>
    <xf numFmtId="0" fontId="72" fillId="0" borderId="1" xfId="0" quotePrefix="1" applyFont="1" applyFill="1" applyBorder="1" applyAlignment="1">
      <alignment horizontal="center" vertical="center" wrapText="1"/>
    </xf>
    <xf numFmtId="0" fontId="72" fillId="0" borderId="59" xfId="0" applyNumberFormat="1" applyFont="1" applyFill="1" applyBorder="1" applyAlignment="1">
      <alignment horizontal="center" vertical="center" wrapText="1"/>
    </xf>
    <xf numFmtId="0" fontId="72" fillId="0" borderId="60" xfId="0" applyFont="1" applyFill="1" applyBorder="1" applyAlignment="1">
      <alignment horizontal="center" vertical="center" wrapText="1"/>
    </xf>
    <xf numFmtId="0" fontId="72" fillId="0" borderId="61" xfId="0" applyFont="1" applyFill="1" applyBorder="1" applyAlignment="1">
      <alignment horizontal="center" vertical="center" wrapText="1"/>
    </xf>
    <xf numFmtId="165" fontId="72" fillId="0" borderId="62" xfId="0" applyNumberFormat="1" applyFont="1" applyFill="1" applyBorder="1" applyAlignment="1">
      <alignment horizontal="center" vertical="center" wrapText="1"/>
    </xf>
    <xf numFmtId="0" fontId="90" fillId="21" borderId="80" xfId="0" applyFont="1" applyFill="1" applyBorder="1" applyAlignment="1">
      <alignment horizontal="center" vertical="center" wrapText="1"/>
    </xf>
    <xf numFmtId="0" fontId="90" fillId="21" borderId="81" xfId="0" applyFont="1" applyFill="1" applyBorder="1" applyAlignment="1">
      <alignment horizontal="center" vertical="center" wrapText="1"/>
    </xf>
    <xf numFmtId="165" fontId="90" fillId="21" borderId="82" xfId="0" applyNumberFormat="1" applyFont="1" applyFill="1" applyBorder="1" applyAlignment="1">
      <alignment horizontal="center" vertical="center" wrapText="1"/>
    </xf>
    <xf numFmtId="0" fontId="90" fillId="21" borderId="1" xfId="0" applyFont="1" applyFill="1" applyBorder="1" applyAlignment="1">
      <alignment horizontal="left" vertical="center" wrapText="1"/>
    </xf>
    <xf numFmtId="0" fontId="90" fillId="21" borderId="1" xfId="0" applyNumberFormat="1" applyFont="1" applyFill="1" applyBorder="1" applyAlignment="1">
      <alignment horizontal="center" vertical="center"/>
    </xf>
    <xf numFmtId="0" fontId="90" fillId="21" borderId="1" xfId="0" applyNumberFormat="1" applyFont="1" applyFill="1" applyBorder="1" applyAlignment="1">
      <alignment horizontal="center" vertical="center" wrapText="1"/>
    </xf>
    <xf numFmtId="14" fontId="90" fillId="21" borderId="1" xfId="0" applyNumberFormat="1" applyFont="1" applyFill="1" applyBorder="1" applyAlignment="1">
      <alignment horizontal="center" vertical="center"/>
    </xf>
    <xf numFmtId="0" fontId="90" fillId="21" borderId="1" xfId="0" applyFont="1" applyFill="1" applyBorder="1" applyAlignment="1">
      <alignment horizontal="center" vertical="center" wrapText="1"/>
    </xf>
    <xf numFmtId="0" fontId="91" fillId="21" borderId="1" xfId="0" applyFont="1" applyFill="1" applyBorder="1" applyAlignment="1">
      <alignment horizontal="center" vertical="center"/>
    </xf>
    <xf numFmtId="0" fontId="91" fillId="21" borderId="1" xfId="0" applyFont="1" applyFill="1" applyBorder="1" applyAlignment="1">
      <alignment horizontal="center" vertical="center" wrapText="1"/>
    </xf>
    <xf numFmtId="0" fontId="83" fillId="0" borderId="0" xfId="0" applyFont="1" applyBorder="1" applyAlignment="1">
      <alignment vertical="center"/>
    </xf>
    <xf numFmtId="0" fontId="81" fillId="0" borderId="1" xfId="0" applyFont="1" applyFill="1" applyBorder="1" applyAlignment="1">
      <alignment horizontal="center" vertical="center"/>
    </xf>
    <xf numFmtId="0" fontId="90" fillId="21" borderId="63" xfId="0" applyFont="1" applyFill="1" applyBorder="1" applyAlignment="1">
      <alignment horizontal="center" vertical="center" wrapText="1"/>
    </xf>
    <xf numFmtId="0" fontId="90" fillId="21" borderId="64" xfId="0" applyFont="1" applyFill="1" applyBorder="1" applyAlignment="1">
      <alignment horizontal="center" vertical="center" wrapText="1"/>
    </xf>
    <xf numFmtId="165" fontId="90" fillId="21" borderId="65" xfId="0" applyNumberFormat="1" applyFont="1" applyFill="1" applyBorder="1" applyAlignment="1">
      <alignment horizontal="center" vertical="center" wrapText="1"/>
    </xf>
    <xf numFmtId="0" fontId="82" fillId="0" borderId="63" xfId="0" applyFont="1" applyFill="1" applyBorder="1" applyAlignment="1">
      <alignment horizontal="center" vertical="center" wrapText="1"/>
    </xf>
    <xf numFmtId="0" fontId="82" fillId="0" borderId="64" xfId="0" applyFont="1" applyFill="1" applyBorder="1" applyAlignment="1">
      <alignment horizontal="center" vertical="center" wrapText="1"/>
    </xf>
    <xf numFmtId="165" fontId="82" fillId="0" borderId="65" xfId="0" applyNumberFormat="1" applyFont="1" applyFill="1" applyBorder="1" applyAlignment="1">
      <alignment horizontal="center" vertical="center" wrapText="1"/>
    </xf>
    <xf numFmtId="0" fontId="72" fillId="16" borderId="1" xfId="0" applyNumberFormat="1" applyFont="1" applyFill="1" applyBorder="1" applyAlignment="1">
      <alignment horizontal="center" vertical="center" wrapText="1"/>
    </xf>
    <xf numFmtId="0" fontId="84" fillId="0" borderId="1" xfId="0" applyFont="1" applyFill="1" applyBorder="1" applyAlignment="1">
      <alignment horizontal="center" vertical="center"/>
    </xf>
    <xf numFmtId="0" fontId="79" fillId="20" borderId="1" xfId="0" applyNumberFormat="1" applyFont="1" applyFill="1" applyBorder="1" applyAlignment="1">
      <alignment horizontal="center" vertical="center"/>
    </xf>
    <xf numFmtId="0" fontId="76" fillId="20" borderId="1" xfId="0" applyNumberFormat="1" applyFont="1" applyFill="1" applyBorder="1" applyAlignment="1">
      <alignment horizontal="center" vertical="center"/>
    </xf>
    <xf numFmtId="0" fontId="80" fillId="16" borderId="33" xfId="0" applyNumberFormat="1" applyFont="1" applyFill="1" applyBorder="1" applyAlignment="1">
      <alignment horizontal="center" vertical="center"/>
    </xf>
    <xf numFmtId="0" fontId="72" fillId="0" borderId="80" xfId="0" applyFont="1" applyFill="1" applyBorder="1" applyAlignment="1">
      <alignment horizontal="center" vertical="center" wrapText="1"/>
    </xf>
    <xf numFmtId="0" fontId="72" fillId="0" borderId="81" xfId="0" applyFont="1" applyFill="1" applyBorder="1" applyAlignment="1">
      <alignment horizontal="center" vertical="center" wrapText="1"/>
    </xf>
    <xf numFmtId="165" fontId="72" fillId="0" borderId="82" xfId="0" applyNumberFormat="1" applyFont="1" applyFill="1" applyBorder="1" applyAlignment="1">
      <alignment horizontal="center" vertical="center" wrapText="1"/>
    </xf>
    <xf numFmtId="20" fontId="72" fillId="0" borderId="64" xfId="0" applyNumberFormat="1" applyFont="1" applyFill="1" applyBorder="1" applyAlignment="1">
      <alignment horizontal="center" vertical="center" wrapText="1"/>
    </xf>
    <xf numFmtId="0" fontId="72" fillId="0" borderId="63" xfId="0" applyFont="1" applyFill="1" applyBorder="1" applyAlignment="1">
      <alignment horizontal="left" vertical="center" wrapText="1"/>
    </xf>
    <xf numFmtId="0" fontId="76" fillId="18" borderId="0" xfId="0" applyFont="1" applyFill="1" applyBorder="1" applyAlignment="1">
      <alignment vertical="center"/>
    </xf>
    <xf numFmtId="0" fontId="72" fillId="0" borderId="60" xfId="0" applyFont="1" applyBorder="1" applyAlignment="1">
      <alignment vertical="center" wrapText="1"/>
    </xf>
    <xf numFmtId="0" fontId="72" fillId="0" borderId="61" xfId="0" applyFont="1" applyBorder="1" applyAlignment="1">
      <alignment vertical="center" wrapText="1"/>
    </xf>
    <xf numFmtId="0" fontId="72" fillId="0" borderId="62" xfId="0" applyFont="1" applyBorder="1" applyAlignment="1">
      <alignment horizontal="center" vertical="center" wrapText="1"/>
    </xf>
    <xf numFmtId="0" fontId="72" fillId="0" borderId="1" xfId="0" applyNumberFormat="1" applyFont="1" applyBorder="1" applyAlignment="1">
      <alignment horizontal="center" vertical="center"/>
    </xf>
    <xf numFmtId="0" fontId="72" fillId="0" borderId="0" xfId="0" applyFont="1" applyBorder="1" applyAlignment="1">
      <alignment vertical="center" wrapText="1"/>
    </xf>
    <xf numFmtId="0" fontId="72" fillId="0" borderId="0" xfId="0" applyFont="1" applyBorder="1" applyAlignment="1">
      <alignment horizontal="center" vertical="center" wrapText="1"/>
    </xf>
    <xf numFmtId="0" fontId="72" fillId="0" borderId="0" xfId="0" applyFont="1" applyBorder="1" applyAlignment="1">
      <alignment horizontal="left" vertical="center" wrapText="1"/>
    </xf>
    <xf numFmtId="0" fontId="72" fillId="0" borderId="0" xfId="0" applyNumberFormat="1" applyFont="1" applyBorder="1" applyAlignment="1">
      <alignment horizontal="center" vertical="center"/>
    </xf>
    <xf numFmtId="0" fontId="72" fillId="16" borderId="0" xfId="0" applyNumberFormat="1" applyFont="1" applyFill="1" applyBorder="1" applyAlignment="1">
      <alignment horizontal="center" vertical="center"/>
    </xf>
    <xf numFmtId="0" fontId="73" fillId="0" borderId="0" xfId="0" applyFont="1" applyBorder="1" applyAlignment="1">
      <alignment horizontal="center" vertical="center"/>
    </xf>
    <xf numFmtId="0" fontId="73" fillId="0" borderId="0" xfId="0" applyFont="1" applyBorder="1" applyAlignment="1">
      <alignment horizontal="center" vertical="center" wrapText="1"/>
    </xf>
  </cellXfs>
  <cellStyles count="20">
    <cellStyle name="Euro" xfId="1" xr:uid="{00000000-0005-0000-0000-000000000000}"/>
    <cellStyle name="Euro 2" xfId="3" xr:uid="{00000000-0005-0000-0000-000031000000}"/>
    <cellStyle name="Euro 2 2" xfId="10" xr:uid="{22AA68D6-603E-4F7F-A222-4B397A828409}"/>
    <cellStyle name="Euro 2 3" xfId="16" xr:uid="{2177C3F1-F456-4F82-A99B-25FDE3D41583}"/>
    <cellStyle name="Euro 3" xfId="5" xr:uid="{4D7A39BF-6488-438A-A439-528670E4FBAA}"/>
    <cellStyle name="Euro 3 2" xfId="12" xr:uid="{7041288A-12AB-42A9-B3C7-D9904728EA70}"/>
    <cellStyle name="Euro 3 3" xfId="18" xr:uid="{6AC17AEB-4021-463D-902B-9A7560D5F109}"/>
    <cellStyle name="Euro 4" xfId="8" xr:uid="{1F256DC4-0AF1-483A-8626-B031015FDF30}"/>
    <cellStyle name="Euro 5" xfId="14" xr:uid="{67CA687E-D78F-480F-A95B-46D0A97B27C9}"/>
    <cellStyle name="Milliers 2" xfId="7" xr:uid="{59E2F5DA-CF3A-4007-9EB6-01835B9682C4}"/>
    <cellStyle name="Normal" xfId="0" builtinId="0"/>
    <cellStyle name="Normal 2" xfId="2" xr:uid="{00000000-0005-0000-0000-000003000000}"/>
    <cellStyle name="Normal 2 2" xfId="4" xr:uid="{00000000-0005-0000-0000-000032000000}"/>
    <cellStyle name="Normal 2 2 2" xfId="11" xr:uid="{329A6101-9281-4C5E-9F4F-007CC901A7C3}"/>
    <cellStyle name="Normal 2 2 3" xfId="17" xr:uid="{E3E0A087-9ED8-4F33-95B9-E0A1B4DE7342}"/>
    <cellStyle name="Normal 2 3" xfId="6" xr:uid="{96FABC42-EFFF-4249-A206-D2E10A994F37}"/>
    <cellStyle name="Normal 2 3 2" xfId="13" xr:uid="{5BECE561-6E5B-4312-A43B-3B6FC48C0804}"/>
    <cellStyle name="Normal 2 3 3" xfId="19" xr:uid="{A93C9B57-3337-490A-9419-2E0EE6852295}"/>
    <cellStyle name="Normal 2 4" xfId="9" xr:uid="{A83AB2EF-8A99-4D13-B4CF-B38F125E6240}"/>
    <cellStyle name="Normal 2 5" xfId="15" xr:uid="{8CA5FC02-607E-4714-9668-421EAAB1F23E}"/>
  </cellStyles>
  <dxfs count="32">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
      <font>
        <color theme="0"/>
      </font>
      <fill>
        <patternFill>
          <bgColor rgb="FF7030A0"/>
        </patternFill>
      </fill>
    </dxf>
    <dxf>
      <font>
        <color theme="0"/>
      </font>
      <fill>
        <patternFill>
          <bgColor rgb="FF00B0F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180976</xdr:rowOff>
    </xdr:from>
    <xdr:to>
      <xdr:col>0</xdr:col>
      <xdr:colOff>1495425</xdr:colOff>
      <xdr:row>2</xdr:row>
      <xdr:rowOff>57596</xdr:rowOff>
    </xdr:to>
    <xdr:pic>
      <xdr:nvPicPr>
        <xdr:cNvPr id="3" name="Image 2">
          <a:extLst>
            <a:ext uri="{FF2B5EF4-FFF2-40B4-BE49-F238E27FC236}">
              <a16:creationId xmlns:a16="http://schemas.microsoft.com/office/drawing/2014/main" id="{50A0EF57-EA03-42E1-9B77-654DFB210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80976"/>
          <a:ext cx="1228725" cy="4862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R40"/>
  <sheetViews>
    <sheetView tabSelected="1" zoomScale="80" zoomScaleNormal="80" zoomScaleSheetLayoutView="70" zoomScalePageLayoutView="30" workbookViewId="0">
      <selection activeCell="A35" sqref="A35"/>
    </sheetView>
  </sheetViews>
  <sheetFormatPr baseColWidth="10" defaultColWidth="11.5703125" defaultRowHeight="16.5" x14ac:dyDescent="0.25"/>
  <cols>
    <col min="1" max="1" width="73.140625" style="10" customWidth="1"/>
    <col min="2" max="2" width="85.7109375" style="9" customWidth="1"/>
    <col min="3" max="3" width="10.28515625" style="17" customWidth="1"/>
    <col min="4" max="4" width="9.42578125" style="16" customWidth="1"/>
    <col min="5" max="5" width="10.42578125" style="15" customWidth="1"/>
    <col min="6" max="6" width="5" style="2" customWidth="1"/>
    <col min="7" max="7" width="57.42578125" style="2" customWidth="1"/>
    <col min="8" max="9" width="8.7109375" style="14" customWidth="1"/>
    <col min="10" max="10" width="8.7109375" style="2" customWidth="1"/>
    <col min="11" max="16384" width="11.5703125" style="2"/>
  </cols>
  <sheetData>
    <row r="1" spans="1:252" s="143" customFormat="1" thickBot="1" x14ac:dyDescent="0.3">
      <c r="A1" s="185" t="s">
        <v>293</v>
      </c>
      <c r="B1" s="186"/>
      <c r="C1" s="17"/>
      <c r="D1" s="16"/>
      <c r="E1" s="15"/>
      <c r="H1" s="14"/>
      <c r="I1" s="14"/>
    </row>
    <row r="2" spans="1:252" ht="17.25" thickTop="1" x14ac:dyDescent="0.2">
      <c r="A2" s="12" t="s">
        <v>7</v>
      </c>
      <c r="B2" s="11"/>
      <c r="C2" s="188" t="s">
        <v>0</v>
      </c>
      <c r="D2" s="189"/>
      <c r="E2" s="194"/>
      <c r="F2" s="194"/>
      <c r="G2" s="194"/>
      <c r="H2" s="194"/>
      <c r="I2" s="194"/>
      <c r="J2" s="195"/>
    </row>
    <row r="3" spans="1:252" x14ac:dyDescent="0.2">
      <c r="A3" s="13" t="s">
        <v>8</v>
      </c>
      <c r="B3" s="8"/>
      <c r="C3" s="190"/>
      <c r="D3" s="191"/>
      <c r="E3" s="194"/>
      <c r="F3" s="194"/>
      <c r="G3" s="194"/>
      <c r="H3" s="194"/>
      <c r="I3" s="194"/>
      <c r="J3" s="195"/>
    </row>
    <row r="4" spans="1:252" ht="15.75" x14ac:dyDescent="0.2">
      <c r="A4" s="133" t="s">
        <v>1</v>
      </c>
      <c r="B4" s="78"/>
      <c r="C4" s="192"/>
      <c r="D4" s="193"/>
      <c r="E4" s="196"/>
      <c r="F4" s="196"/>
      <c r="G4" s="194"/>
      <c r="H4" s="194"/>
      <c r="I4" s="194"/>
      <c r="J4" s="195"/>
    </row>
    <row r="5" spans="1:252" ht="18.75" customHeight="1" x14ac:dyDescent="0.2">
      <c r="A5" s="200" t="s">
        <v>268</v>
      </c>
      <c r="B5" s="202" t="s">
        <v>74</v>
      </c>
      <c r="C5" s="202"/>
      <c r="D5" s="202"/>
      <c r="E5" s="202"/>
      <c r="F5" s="202"/>
      <c r="G5" s="204" t="s">
        <v>2</v>
      </c>
      <c r="H5" s="205"/>
      <c r="I5" s="205"/>
      <c r="J5" s="205"/>
    </row>
    <row r="6" spans="1:252" ht="96" customHeight="1" x14ac:dyDescent="0.25">
      <c r="A6" s="201"/>
      <c r="B6" s="91" t="s">
        <v>75</v>
      </c>
      <c r="C6" s="75" t="s">
        <v>3</v>
      </c>
      <c r="D6" s="76" t="s">
        <v>4</v>
      </c>
      <c r="E6" s="77" t="s">
        <v>34</v>
      </c>
      <c r="F6" s="74" t="s">
        <v>5</v>
      </c>
      <c r="G6" s="197"/>
      <c r="H6" s="198"/>
      <c r="I6" s="198"/>
      <c r="J6" s="199"/>
    </row>
    <row r="7" spans="1:252" ht="21.75" customHeight="1" x14ac:dyDescent="0.2">
      <c r="A7" s="161" t="s">
        <v>71</v>
      </c>
      <c r="B7" s="161"/>
      <c r="C7" s="161"/>
      <c r="D7" s="161"/>
      <c r="E7" s="161"/>
      <c r="F7" s="161"/>
      <c r="G7" s="161"/>
      <c r="H7" s="161"/>
      <c r="I7" s="161"/>
      <c r="J7" s="161"/>
    </row>
    <row r="8" spans="1:252" s="97" customFormat="1" ht="48" customHeight="1" x14ac:dyDescent="0.25">
      <c r="A8" s="171" t="s">
        <v>279</v>
      </c>
      <c r="B8" s="172"/>
      <c r="C8" s="149"/>
      <c r="D8" s="148"/>
      <c r="E8" s="147"/>
      <c r="F8" s="146"/>
      <c r="G8" s="151"/>
      <c r="H8" s="144"/>
      <c r="I8" s="144"/>
      <c r="J8" s="145"/>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c r="II8" s="143"/>
      <c r="IJ8" s="143"/>
      <c r="IK8" s="143"/>
      <c r="IL8" s="143"/>
      <c r="IM8" s="143"/>
      <c r="IN8" s="143"/>
      <c r="IO8" s="143"/>
      <c r="IP8" s="143"/>
      <c r="IQ8" s="143"/>
      <c r="IR8" s="143"/>
    </row>
    <row r="9" spans="1:252" s="1" customFormat="1" ht="18.75" x14ac:dyDescent="0.3">
      <c r="A9" s="203" t="s">
        <v>9</v>
      </c>
      <c r="B9" s="203"/>
      <c r="C9" s="203"/>
      <c r="D9" s="203"/>
      <c r="E9" s="203"/>
      <c r="F9" s="203"/>
      <c r="G9" s="203"/>
      <c r="H9" s="203"/>
      <c r="I9" s="203"/>
      <c r="J9" s="20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row>
    <row r="10" spans="1:252" ht="168" customHeight="1" x14ac:dyDescent="0.2">
      <c r="A10" s="70" t="s">
        <v>269</v>
      </c>
      <c r="B10" s="93" t="s">
        <v>272</v>
      </c>
      <c r="C10" s="101"/>
      <c r="D10" s="100"/>
      <c r="E10" s="99"/>
      <c r="F10" s="98"/>
      <c r="G10" s="184"/>
      <c r="H10" s="184"/>
      <c r="I10" s="184"/>
      <c r="J10" s="184"/>
      <c r="K10" s="61"/>
    </row>
    <row r="11" spans="1:252" ht="102.75" customHeight="1" x14ac:dyDescent="0.2">
      <c r="A11" s="70" t="s">
        <v>270</v>
      </c>
      <c r="B11" s="93" t="s">
        <v>87</v>
      </c>
      <c r="C11" s="101"/>
      <c r="D11" s="100"/>
      <c r="E11" s="99"/>
      <c r="F11" s="98"/>
      <c r="G11" s="184"/>
      <c r="H11" s="184"/>
      <c r="I11" s="184"/>
      <c r="J11" s="184"/>
      <c r="K11" s="61"/>
    </row>
    <row r="12" spans="1:252" s="5" customFormat="1" ht="18.75" x14ac:dyDescent="0.3">
      <c r="A12" s="206" t="s">
        <v>314</v>
      </c>
      <c r="B12" s="207"/>
      <c r="C12" s="207"/>
      <c r="D12" s="207"/>
      <c r="E12" s="207"/>
      <c r="F12" s="207"/>
      <c r="G12" s="207"/>
      <c r="H12" s="207"/>
      <c r="I12" s="207"/>
      <c r="J12" s="208"/>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row>
    <row r="13" spans="1:252" s="3" customFormat="1" ht="198" customHeight="1" x14ac:dyDescent="0.2">
      <c r="A13" s="70" t="s">
        <v>271</v>
      </c>
      <c r="B13" s="65" t="s">
        <v>299</v>
      </c>
      <c r="C13" s="101"/>
      <c r="D13" s="100"/>
      <c r="E13" s="99"/>
      <c r="F13" s="98"/>
      <c r="G13" s="152"/>
      <c r="H13" s="64" t="s">
        <v>66</v>
      </c>
      <c r="I13" s="64" t="s">
        <v>67</v>
      </c>
      <c r="J13" s="64" t="s">
        <v>64</v>
      </c>
    </row>
    <row r="14" spans="1:252" s="3" customFormat="1" ht="18.75" customHeight="1" x14ac:dyDescent="0.2">
      <c r="A14" s="177" t="s">
        <v>61</v>
      </c>
      <c r="B14" s="178"/>
      <c r="C14" s="178"/>
      <c r="D14" s="178"/>
      <c r="E14" s="178"/>
      <c r="F14" s="179"/>
      <c r="G14" s="65"/>
      <c r="H14" s="63"/>
      <c r="I14" s="63"/>
      <c r="J14" s="66"/>
    </row>
    <row r="15" spans="1:252" s="7" customFormat="1" ht="46.5" customHeight="1" x14ac:dyDescent="0.2">
      <c r="A15" s="71" t="s">
        <v>13</v>
      </c>
      <c r="B15" s="156" t="s">
        <v>10</v>
      </c>
      <c r="C15" s="101"/>
      <c r="D15" s="100"/>
      <c r="E15" s="99"/>
      <c r="F15" s="98"/>
      <c r="G15" s="152"/>
      <c r="H15" s="63"/>
      <c r="I15" s="63"/>
      <c r="J15" s="66"/>
    </row>
    <row r="16" spans="1:252" ht="62.25" customHeight="1" x14ac:dyDescent="0.2">
      <c r="A16" s="72" t="s">
        <v>14</v>
      </c>
      <c r="B16" s="156" t="s">
        <v>33</v>
      </c>
      <c r="C16" s="101"/>
      <c r="D16" s="100"/>
      <c r="E16" s="99"/>
      <c r="F16" s="98"/>
      <c r="G16" s="152"/>
      <c r="H16" s="63"/>
      <c r="I16" s="63"/>
      <c r="J16" s="66"/>
    </row>
    <row r="17" spans="1:11" ht="47.25" customHeight="1" x14ac:dyDescent="0.2">
      <c r="A17" s="72" t="s">
        <v>15</v>
      </c>
      <c r="B17" s="155" t="s">
        <v>11</v>
      </c>
      <c r="C17" s="101"/>
      <c r="D17" s="100"/>
      <c r="E17" s="99"/>
      <c r="F17" s="98"/>
      <c r="G17" s="152"/>
      <c r="H17" s="63"/>
      <c r="I17" s="63"/>
      <c r="J17" s="66"/>
    </row>
    <row r="18" spans="1:11" ht="18.75" x14ac:dyDescent="0.2">
      <c r="A18" s="169" t="s">
        <v>6</v>
      </c>
      <c r="B18" s="170"/>
      <c r="C18" s="101"/>
      <c r="D18" s="100"/>
      <c r="E18" s="99"/>
      <c r="F18" s="98"/>
      <c r="G18" s="204"/>
      <c r="H18" s="204"/>
      <c r="I18" s="204"/>
      <c r="J18" s="204"/>
    </row>
    <row r="19" spans="1:11" ht="150" customHeight="1" x14ac:dyDescent="0.2">
      <c r="A19" s="73" t="s">
        <v>278</v>
      </c>
      <c r="B19" s="65" t="s">
        <v>315</v>
      </c>
      <c r="C19" s="101"/>
      <c r="D19" s="100"/>
      <c r="E19" s="99"/>
      <c r="F19" s="98"/>
      <c r="G19" s="152"/>
      <c r="H19" s="64" t="str">
        <f>$H$13</f>
        <v>Mois 1</v>
      </c>
      <c r="I19" s="64" t="str">
        <f>$I$13</f>
        <v>Mois 2</v>
      </c>
      <c r="J19" s="64" t="str">
        <f>$J$13</f>
        <v>Mois 3</v>
      </c>
    </row>
    <row r="20" spans="1:11" ht="18.75" customHeight="1" x14ac:dyDescent="0.2">
      <c r="A20" s="177" t="s">
        <v>61</v>
      </c>
      <c r="B20" s="178"/>
      <c r="C20" s="178"/>
      <c r="D20" s="178"/>
      <c r="E20" s="178"/>
      <c r="F20" s="179"/>
      <c r="G20" s="65"/>
      <c r="H20" s="63"/>
      <c r="I20" s="63"/>
      <c r="J20" s="66"/>
    </row>
    <row r="21" spans="1:11" s="7" customFormat="1" ht="47.25" x14ac:dyDescent="0.2">
      <c r="A21" s="71" t="s">
        <v>59</v>
      </c>
      <c r="B21" s="154" t="s">
        <v>10</v>
      </c>
      <c r="C21" s="101"/>
      <c r="D21" s="100"/>
      <c r="E21" s="99"/>
      <c r="F21" s="98"/>
      <c r="G21" s="152"/>
      <c r="H21" s="63"/>
      <c r="I21" s="63"/>
      <c r="J21" s="66"/>
    </row>
    <row r="22" spans="1:11" ht="63" x14ac:dyDescent="0.2">
      <c r="A22" s="72" t="s">
        <v>60</v>
      </c>
      <c r="B22" s="154" t="s">
        <v>12</v>
      </c>
      <c r="C22" s="101"/>
      <c r="D22" s="100"/>
      <c r="E22" s="99"/>
      <c r="F22" s="98"/>
      <c r="G22" s="152"/>
      <c r="H22" s="63"/>
      <c r="I22" s="63"/>
      <c r="J22" s="66"/>
    </row>
    <row r="23" spans="1:11" ht="47.25" x14ac:dyDescent="0.2">
      <c r="A23" s="72" t="s">
        <v>15</v>
      </c>
      <c r="B23" s="157" t="s">
        <v>11</v>
      </c>
      <c r="C23" s="101"/>
      <c r="D23" s="100"/>
      <c r="E23" s="99"/>
      <c r="F23" s="98"/>
      <c r="G23" s="152"/>
      <c r="H23" s="63"/>
      <c r="I23" s="63"/>
      <c r="J23" s="66"/>
    </row>
    <row r="24" spans="1:11" ht="18.75" customHeight="1" x14ac:dyDescent="0.2">
      <c r="A24" s="174" t="s">
        <v>6</v>
      </c>
      <c r="B24" s="175"/>
      <c r="C24" s="101"/>
      <c r="D24" s="100"/>
      <c r="E24" s="99"/>
      <c r="F24" s="98"/>
      <c r="G24" s="176"/>
      <c r="H24" s="176"/>
      <c r="I24" s="176"/>
      <c r="J24" s="176"/>
    </row>
    <row r="25" spans="1:11" ht="87.75" customHeight="1" x14ac:dyDescent="0.2">
      <c r="A25" s="69" t="s">
        <v>273</v>
      </c>
      <c r="B25" s="158" t="s">
        <v>297</v>
      </c>
      <c r="C25" s="101"/>
      <c r="D25" s="100"/>
      <c r="E25" s="99"/>
      <c r="F25" s="98"/>
      <c r="G25" s="173"/>
      <c r="H25" s="173"/>
      <c r="I25" s="173"/>
      <c r="J25" s="173"/>
      <c r="K25" s="61"/>
    </row>
    <row r="26" spans="1:11" ht="18.75" x14ac:dyDescent="0.2">
      <c r="A26" s="181" t="s">
        <v>316</v>
      </c>
      <c r="B26" s="182"/>
      <c r="C26" s="182"/>
      <c r="D26" s="182"/>
      <c r="E26" s="182"/>
      <c r="F26" s="182"/>
      <c r="G26" s="182"/>
      <c r="H26" s="182"/>
      <c r="I26" s="182"/>
      <c r="J26" s="183"/>
    </row>
    <row r="27" spans="1:11" ht="180.75" customHeight="1" x14ac:dyDescent="0.2">
      <c r="A27" s="96" t="s">
        <v>274</v>
      </c>
      <c r="B27" s="159" t="s">
        <v>298</v>
      </c>
      <c r="C27" s="101"/>
      <c r="D27" s="100"/>
      <c r="E27" s="99"/>
      <c r="F27" s="98"/>
      <c r="G27" s="173"/>
      <c r="H27" s="173"/>
      <c r="I27" s="173"/>
      <c r="J27" s="173"/>
    </row>
    <row r="28" spans="1:11" ht="61.5" customHeight="1" x14ac:dyDescent="0.2">
      <c r="A28" s="150" t="s">
        <v>280</v>
      </c>
      <c r="B28" s="137" t="s">
        <v>294</v>
      </c>
      <c r="C28" s="149"/>
      <c r="D28" s="148"/>
      <c r="E28" s="147"/>
      <c r="F28" s="146"/>
      <c r="G28" s="173"/>
      <c r="H28" s="173"/>
      <c r="I28" s="173"/>
      <c r="J28" s="173"/>
    </row>
    <row r="29" spans="1:11" ht="126.6" customHeight="1" x14ac:dyDescent="0.2">
      <c r="A29" s="90" t="s">
        <v>275</v>
      </c>
      <c r="B29" s="180" t="s">
        <v>317</v>
      </c>
      <c r="C29" s="101"/>
      <c r="D29" s="100"/>
      <c r="E29" s="99"/>
      <c r="F29" s="98"/>
      <c r="G29" s="184"/>
      <c r="H29" s="64" t="str">
        <f>$H$13</f>
        <v>Mois 1</v>
      </c>
      <c r="I29" s="64" t="str">
        <f>$I$13</f>
        <v>Mois 2</v>
      </c>
      <c r="J29" s="64" t="str">
        <f>$J$13</f>
        <v>Mois 3</v>
      </c>
    </row>
    <row r="30" spans="1:11" ht="42.75" customHeight="1" x14ac:dyDescent="0.2">
      <c r="A30" s="68" t="s">
        <v>61</v>
      </c>
      <c r="B30" s="180"/>
      <c r="C30" s="101"/>
      <c r="D30" s="100"/>
      <c r="E30" s="99"/>
      <c r="F30" s="98"/>
      <c r="G30" s="184"/>
      <c r="H30" s="62"/>
      <c r="I30" s="62"/>
      <c r="J30" s="67"/>
    </row>
    <row r="31" spans="1:11" ht="42.75" customHeight="1" x14ac:dyDescent="0.2">
      <c r="A31" s="68" t="s">
        <v>62</v>
      </c>
      <c r="B31" s="180"/>
      <c r="C31" s="101"/>
      <c r="D31" s="100"/>
      <c r="E31" s="99"/>
      <c r="F31" s="98"/>
      <c r="G31" s="184"/>
      <c r="H31" s="62"/>
      <c r="I31" s="62"/>
      <c r="J31" s="67"/>
    </row>
    <row r="32" spans="1:11" ht="42.75" customHeight="1" x14ac:dyDescent="0.2">
      <c r="A32" s="68" t="s">
        <v>63</v>
      </c>
      <c r="B32" s="180"/>
      <c r="C32" s="101"/>
      <c r="D32" s="100"/>
      <c r="E32" s="99"/>
      <c r="F32" s="98"/>
      <c r="G32" s="184"/>
      <c r="H32" s="62"/>
      <c r="I32" s="62"/>
      <c r="J32" s="67"/>
    </row>
    <row r="33" spans="1:11" ht="42.75" customHeight="1" x14ac:dyDescent="0.2">
      <c r="A33" s="68" t="s">
        <v>55</v>
      </c>
      <c r="B33" s="180"/>
      <c r="C33" s="101"/>
      <c r="D33" s="100"/>
      <c r="E33" s="99"/>
      <c r="F33" s="98"/>
      <c r="G33" s="184"/>
      <c r="H33" s="62"/>
      <c r="I33" s="62"/>
      <c r="J33" s="67"/>
    </row>
    <row r="34" spans="1:11" ht="18.75" customHeight="1" x14ac:dyDescent="0.2">
      <c r="A34" s="174" t="s">
        <v>85</v>
      </c>
      <c r="B34" s="175"/>
      <c r="C34" s="101"/>
      <c r="D34" s="100"/>
      <c r="E34" s="99"/>
      <c r="F34" s="98"/>
      <c r="G34" s="176"/>
      <c r="H34" s="176"/>
      <c r="I34" s="176"/>
      <c r="J34" s="176"/>
    </row>
    <row r="35" spans="1:11" s="92" customFormat="1" ht="84.75" customHeight="1" x14ac:dyDescent="0.2">
      <c r="A35" s="70" t="s">
        <v>276</v>
      </c>
      <c r="B35" s="94" t="s">
        <v>86</v>
      </c>
      <c r="C35" s="101"/>
      <c r="D35" s="100"/>
      <c r="E35" s="99"/>
      <c r="F35" s="98"/>
      <c r="G35" s="187"/>
      <c r="H35" s="187"/>
      <c r="I35" s="187"/>
      <c r="J35" s="187"/>
      <c r="K35" s="95"/>
    </row>
    <row r="36" spans="1:11" s="143" customFormat="1" ht="18.75" x14ac:dyDescent="0.2">
      <c r="A36" s="160" t="s">
        <v>281</v>
      </c>
      <c r="B36" s="161"/>
      <c r="C36" s="161"/>
      <c r="D36" s="161"/>
      <c r="E36" s="161"/>
      <c r="F36" s="161"/>
      <c r="G36" s="161"/>
      <c r="H36" s="161"/>
      <c r="I36" s="161"/>
      <c r="J36" s="162"/>
    </row>
    <row r="37" spans="1:11" s="143" customFormat="1" ht="75" customHeight="1" x14ac:dyDescent="0.2">
      <c r="A37" s="138" t="s">
        <v>143</v>
      </c>
      <c r="B37" s="137" t="s">
        <v>295</v>
      </c>
      <c r="C37" s="136"/>
      <c r="D37" s="136"/>
      <c r="E37" s="136"/>
      <c r="F37" s="136"/>
      <c r="G37" s="163"/>
      <c r="H37" s="164"/>
      <c r="I37" s="164"/>
      <c r="J37" s="165"/>
    </row>
    <row r="38" spans="1:11" s="143" customFormat="1" ht="60.75" customHeight="1" x14ac:dyDescent="0.2">
      <c r="A38" s="138" t="s">
        <v>246</v>
      </c>
      <c r="B38" s="137" t="s">
        <v>296</v>
      </c>
      <c r="C38" s="136"/>
      <c r="D38" s="136"/>
      <c r="E38" s="136"/>
      <c r="F38" s="136"/>
      <c r="G38" s="163"/>
      <c r="H38" s="164"/>
      <c r="I38" s="164"/>
      <c r="J38" s="165"/>
    </row>
    <row r="39" spans="1:11" s="143" customFormat="1" ht="60.75" customHeight="1" x14ac:dyDescent="0.2">
      <c r="A39" s="138" t="s">
        <v>285</v>
      </c>
      <c r="B39" s="137" t="s">
        <v>282</v>
      </c>
      <c r="C39" s="136"/>
      <c r="D39" s="136"/>
      <c r="E39" s="136"/>
      <c r="F39" s="136"/>
      <c r="G39" s="163"/>
      <c r="H39" s="164"/>
      <c r="I39" s="164"/>
      <c r="J39" s="165"/>
    </row>
    <row r="40" spans="1:11" s="143" customFormat="1" ht="60.75" customHeight="1" thickBot="1" x14ac:dyDescent="0.3">
      <c r="A40" s="135" t="s">
        <v>283</v>
      </c>
      <c r="B40" s="153" t="s">
        <v>284</v>
      </c>
      <c r="C40" s="134"/>
      <c r="D40" s="134"/>
      <c r="E40" s="134"/>
      <c r="F40" s="134"/>
      <c r="G40" s="166"/>
      <c r="H40" s="167"/>
      <c r="I40" s="167"/>
      <c r="J40" s="168"/>
    </row>
  </sheetData>
  <mergeCells count="33">
    <mergeCell ref="A1:B1"/>
    <mergeCell ref="G35:J35"/>
    <mergeCell ref="C2:D4"/>
    <mergeCell ref="E2:J4"/>
    <mergeCell ref="G25:J25"/>
    <mergeCell ref="A7:J7"/>
    <mergeCell ref="G6:J6"/>
    <mergeCell ref="A5:A6"/>
    <mergeCell ref="B5:F5"/>
    <mergeCell ref="A9:J9"/>
    <mergeCell ref="G5:J5"/>
    <mergeCell ref="G10:J10"/>
    <mergeCell ref="A12:J12"/>
    <mergeCell ref="G18:J18"/>
    <mergeCell ref="G11:J11"/>
    <mergeCell ref="A14:F14"/>
    <mergeCell ref="A18:B18"/>
    <mergeCell ref="A8:B8"/>
    <mergeCell ref="G27:J27"/>
    <mergeCell ref="A34:B34"/>
    <mergeCell ref="G24:J24"/>
    <mergeCell ref="A20:F20"/>
    <mergeCell ref="A24:B24"/>
    <mergeCell ref="B29:B33"/>
    <mergeCell ref="A26:J26"/>
    <mergeCell ref="G34:J34"/>
    <mergeCell ref="G29:G33"/>
    <mergeCell ref="G28:J28"/>
    <mergeCell ref="A36:J36"/>
    <mergeCell ref="G37:J37"/>
    <mergeCell ref="G38:J38"/>
    <mergeCell ref="G39:J39"/>
    <mergeCell ref="G40:J40"/>
  </mergeCells>
  <phoneticPr fontId="0" type="noConversion"/>
  <dataValidations count="1">
    <dataValidation type="list" allowBlank="1" showInputMessage="1" showErrorMessage="1" sqref="C15:F19 C10:F11 C13:F13 C21:F25 C27:F35" xr:uid="{00000000-0002-0000-0000-000000000000}">
      <formula1>"X"</formula1>
    </dataValidation>
  </dataValidations>
  <printOptions horizontalCentered="1"/>
  <pageMargins left="0.15748031496062992" right="0.11811023622047245" top="0.31496062992125984" bottom="0.23622047244094491" header="0.15748031496062992" footer="0.11811023622047245"/>
  <pageSetup paperSize="9" scale="33" orientation="portrait" useFirstPageNumber="1" r:id="rId1"/>
  <headerFooter alignWithMargins="0">
    <oddHeader>&amp;C&amp;"Times New Roman,Gras"&amp;36SUIVI HACCP&amp;RSF_E_SA_02
Version 7 du 25/10/2021</oddHeader>
    <oddFooter>&amp;L&amp;F &amp;A&amp;RPage &amp;P / &amp;N</oddFooter>
  </headerFooter>
  <rowBreaks count="2" manualBreakCount="2">
    <brk id="11" max="9" man="1"/>
    <brk id="25"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8"/>
  <sheetViews>
    <sheetView showGridLines="0" showRuler="0" showWhiteSpace="0" zoomScaleNormal="100" workbookViewId="0">
      <selection activeCell="G9" sqref="G9"/>
    </sheetView>
  </sheetViews>
  <sheetFormatPr baseColWidth="10" defaultColWidth="11.42578125" defaultRowHeight="15" x14ac:dyDescent="0.25"/>
  <cols>
    <col min="1" max="1" width="26.42578125" style="39" customWidth="1"/>
    <col min="2" max="2" width="57.5703125" style="18" customWidth="1"/>
    <col min="3" max="3" width="8.5703125" style="19" customWidth="1"/>
    <col min="4" max="4" width="49.7109375" style="18" customWidth="1"/>
    <col min="5" max="5" width="0.7109375" style="18" customWidth="1"/>
    <col min="6" max="16384" width="11.42578125" style="18"/>
  </cols>
  <sheetData>
    <row r="1" spans="1:8" ht="33" customHeight="1" x14ac:dyDescent="0.25">
      <c r="B1" s="33" t="s">
        <v>70</v>
      </c>
      <c r="D1" s="209" t="s">
        <v>73</v>
      </c>
    </row>
    <row r="2" spans="1:8" x14ac:dyDescent="0.25">
      <c r="B2" s="36" t="s">
        <v>69</v>
      </c>
      <c r="D2" s="210"/>
    </row>
    <row r="3" spans="1:8" ht="15.75" thickBot="1" x14ac:dyDescent="0.3">
      <c r="B3" s="37" t="s">
        <v>68</v>
      </c>
      <c r="D3" s="210"/>
    </row>
    <row r="4" spans="1:8" ht="7.5" customHeight="1" thickBot="1" x14ac:dyDescent="0.3"/>
    <row r="5" spans="1:8" x14ac:dyDescent="0.25">
      <c r="A5" s="42"/>
      <c r="B5" s="41" t="s">
        <v>32</v>
      </c>
      <c r="C5" s="32">
        <f>SUM(C9:C23)/SUM(E9:E23)</f>
        <v>0</v>
      </c>
      <c r="D5" s="31" t="s">
        <v>31</v>
      </c>
    </row>
    <row r="6" spans="1:8" ht="16.5" thickBot="1" x14ac:dyDescent="0.3">
      <c r="A6" s="43"/>
      <c r="B6" s="44" t="s">
        <v>30</v>
      </c>
      <c r="C6" s="45">
        <f>SUM(C25:C44)/SUM(E25:E44)</f>
        <v>0</v>
      </c>
      <c r="D6" s="30">
        <f>C48</f>
        <v>0</v>
      </c>
    </row>
    <row r="7" spans="1:8" ht="8.25" customHeight="1" thickBot="1" x14ac:dyDescent="0.3"/>
    <row r="8" spans="1:8" ht="30" x14ac:dyDescent="0.25">
      <c r="A8" s="79" t="s">
        <v>76</v>
      </c>
      <c r="B8" s="80" t="s">
        <v>35</v>
      </c>
      <c r="C8" s="29" t="s">
        <v>18</v>
      </c>
      <c r="D8" s="81" t="s">
        <v>17</v>
      </c>
    </row>
    <row r="9" spans="1:8" ht="51" customHeight="1" x14ac:dyDescent="0.25">
      <c r="A9" s="38" t="s">
        <v>38</v>
      </c>
      <c r="B9" s="59" t="s">
        <v>39</v>
      </c>
      <c r="C9" s="23"/>
      <c r="D9" s="24"/>
      <c r="E9" s="18">
        <f>IF(C9="SO", 0, 1)</f>
        <v>1</v>
      </c>
    </row>
    <row r="10" spans="1:8" ht="48" customHeight="1" x14ac:dyDescent="0.25">
      <c r="A10" s="38" t="s">
        <v>23</v>
      </c>
      <c r="B10" s="59" t="s">
        <v>36</v>
      </c>
      <c r="C10" s="23"/>
      <c r="D10" s="24"/>
      <c r="E10" s="18">
        <f t="shared" ref="E10:E44" si="0">IF(C10="SO", 0, 1)</f>
        <v>1</v>
      </c>
    </row>
    <row r="11" spans="1:8" ht="50.25" customHeight="1" x14ac:dyDescent="0.25">
      <c r="A11" s="38" t="s">
        <v>22</v>
      </c>
      <c r="B11" s="59" t="s">
        <v>40</v>
      </c>
      <c r="C11" s="23"/>
      <c r="D11" s="24"/>
      <c r="E11" s="18">
        <f t="shared" si="0"/>
        <v>1</v>
      </c>
      <c r="F11" s="26"/>
      <c r="G11" s="26"/>
      <c r="H11" s="26"/>
    </row>
    <row r="12" spans="1:8" ht="51" customHeight="1" x14ac:dyDescent="0.25">
      <c r="A12" s="38" t="s">
        <v>29</v>
      </c>
      <c r="B12" s="59" t="s">
        <v>47</v>
      </c>
      <c r="C12" s="23"/>
      <c r="D12" s="24"/>
      <c r="E12" s="18">
        <f t="shared" si="0"/>
        <v>1</v>
      </c>
      <c r="F12" s="28"/>
      <c r="G12" s="27"/>
      <c r="H12" s="26"/>
    </row>
    <row r="13" spans="1:8" ht="48.75" customHeight="1" x14ac:dyDescent="0.25">
      <c r="A13" s="38" t="s">
        <v>28</v>
      </c>
      <c r="B13" s="59" t="s">
        <v>65</v>
      </c>
      <c r="C13" s="23"/>
      <c r="D13" s="24"/>
      <c r="E13" s="18">
        <f t="shared" si="0"/>
        <v>1</v>
      </c>
      <c r="F13" s="26"/>
      <c r="G13" s="26"/>
      <c r="H13" s="26"/>
    </row>
    <row r="14" spans="1:8" ht="56.25" customHeight="1" x14ac:dyDescent="0.25">
      <c r="A14" s="35" t="s">
        <v>72</v>
      </c>
      <c r="B14" s="59" t="s">
        <v>43</v>
      </c>
      <c r="C14" s="23"/>
      <c r="D14" s="22"/>
      <c r="E14" s="18">
        <f t="shared" si="0"/>
        <v>1</v>
      </c>
      <c r="F14" s="26"/>
      <c r="G14" s="26"/>
      <c r="H14" s="26"/>
    </row>
    <row r="15" spans="1:8" ht="49.5" customHeight="1" thickBot="1" x14ac:dyDescent="0.3">
      <c r="A15" s="35" t="s">
        <v>27</v>
      </c>
      <c r="B15" s="60" t="s">
        <v>46</v>
      </c>
      <c r="C15" s="23"/>
      <c r="D15" s="22"/>
      <c r="E15" s="18">
        <f t="shared" si="0"/>
        <v>1</v>
      </c>
      <c r="F15" s="26"/>
      <c r="G15" s="26"/>
      <c r="H15" s="26"/>
    </row>
    <row r="16" spans="1:8" ht="30" x14ac:dyDescent="0.25">
      <c r="A16" s="79" t="s">
        <v>77</v>
      </c>
      <c r="B16" s="80" t="s">
        <v>35</v>
      </c>
      <c r="C16" s="29" t="s">
        <v>18</v>
      </c>
      <c r="D16" s="81" t="s">
        <v>17</v>
      </c>
    </row>
    <row r="17" spans="1:8" ht="51" customHeight="1" x14ac:dyDescent="0.25">
      <c r="A17" s="38" t="s">
        <v>38</v>
      </c>
      <c r="B17" s="59" t="s">
        <v>39</v>
      </c>
      <c r="C17" s="23"/>
      <c r="D17" s="24"/>
      <c r="E17" s="18">
        <f>IF(C17="SO", 0, 1)</f>
        <v>1</v>
      </c>
    </row>
    <row r="18" spans="1:8" ht="48" customHeight="1" x14ac:dyDescent="0.25">
      <c r="A18" s="38" t="s">
        <v>23</v>
      </c>
      <c r="B18" s="59" t="s">
        <v>36</v>
      </c>
      <c r="C18" s="23"/>
      <c r="D18" s="24"/>
      <c r="E18" s="18">
        <f t="shared" ref="E18:E23" si="1">IF(C18="SO", 0, 1)</f>
        <v>1</v>
      </c>
    </row>
    <row r="19" spans="1:8" ht="50.25" customHeight="1" x14ac:dyDescent="0.25">
      <c r="A19" s="38" t="s">
        <v>22</v>
      </c>
      <c r="B19" s="59" t="s">
        <v>40</v>
      </c>
      <c r="C19" s="23"/>
      <c r="D19" s="24"/>
      <c r="E19" s="18">
        <f t="shared" si="1"/>
        <v>1</v>
      </c>
      <c r="F19" s="26"/>
      <c r="G19" s="26"/>
      <c r="H19" s="26"/>
    </row>
    <row r="20" spans="1:8" ht="51" customHeight="1" x14ac:dyDescent="0.25">
      <c r="A20" s="38" t="s">
        <v>29</v>
      </c>
      <c r="B20" s="59" t="s">
        <v>47</v>
      </c>
      <c r="C20" s="23"/>
      <c r="D20" s="24"/>
      <c r="E20" s="18">
        <f t="shared" si="1"/>
        <v>1</v>
      </c>
      <c r="F20" s="28"/>
      <c r="G20" s="27"/>
      <c r="H20" s="26"/>
    </row>
    <row r="21" spans="1:8" ht="48.75" customHeight="1" x14ac:dyDescent="0.25">
      <c r="A21" s="38" t="s">
        <v>28</v>
      </c>
      <c r="B21" s="59" t="s">
        <v>65</v>
      </c>
      <c r="C21" s="23"/>
      <c r="D21" s="24"/>
      <c r="E21" s="18">
        <f t="shared" si="1"/>
        <v>1</v>
      </c>
      <c r="F21" s="26"/>
      <c r="G21" s="26"/>
      <c r="H21" s="26"/>
    </row>
    <row r="22" spans="1:8" ht="56.25" customHeight="1" x14ac:dyDescent="0.25">
      <c r="A22" s="35" t="s">
        <v>72</v>
      </c>
      <c r="B22" s="59" t="s">
        <v>43</v>
      </c>
      <c r="C22" s="23"/>
      <c r="D22" s="22"/>
      <c r="E22" s="18">
        <f t="shared" si="1"/>
        <v>1</v>
      </c>
      <c r="F22" s="26"/>
      <c r="G22" s="26"/>
      <c r="H22" s="26"/>
    </row>
    <row r="23" spans="1:8" ht="49.5" customHeight="1" thickBot="1" x14ac:dyDescent="0.3">
      <c r="A23" s="35" t="s">
        <v>27</v>
      </c>
      <c r="B23" s="60" t="s">
        <v>46</v>
      </c>
      <c r="C23" s="23"/>
      <c r="D23" s="22"/>
      <c r="E23" s="18">
        <f t="shared" si="1"/>
        <v>1</v>
      </c>
      <c r="F23" s="26"/>
      <c r="G23" s="26"/>
      <c r="H23" s="26"/>
    </row>
    <row r="24" spans="1:8" x14ac:dyDescent="0.25">
      <c r="A24" s="82" t="s">
        <v>26</v>
      </c>
      <c r="B24" s="83" t="s">
        <v>35</v>
      </c>
      <c r="C24" s="25" t="s">
        <v>18</v>
      </c>
      <c r="D24" s="84" t="s">
        <v>17</v>
      </c>
    </row>
    <row r="25" spans="1:8" ht="49.5" customHeight="1" x14ac:dyDescent="0.25">
      <c r="A25" s="38" t="s">
        <v>24</v>
      </c>
      <c r="B25" s="59" t="s">
        <v>37</v>
      </c>
      <c r="C25" s="23"/>
      <c r="D25" s="24"/>
      <c r="E25" s="18">
        <f t="shared" si="0"/>
        <v>1</v>
      </c>
    </row>
    <row r="26" spans="1:8" ht="48.75" customHeight="1" x14ac:dyDescent="0.25">
      <c r="A26" s="38" t="s">
        <v>23</v>
      </c>
      <c r="B26" s="59" t="s">
        <v>36</v>
      </c>
      <c r="C26" s="23"/>
      <c r="D26" s="24"/>
      <c r="E26" s="18">
        <f t="shared" si="0"/>
        <v>1</v>
      </c>
    </row>
    <row r="27" spans="1:8" ht="48.75" customHeight="1" x14ac:dyDescent="0.25">
      <c r="A27" s="38" t="s">
        <v>22</v>
      </c>
      <c r="B27" s="59" t="s">
        <v>40</v>
      </c>
      <c r="C27" s="23"/>
      <c r="D27" s="24"/>
      <c r="E27" s="18">
        <f t="shared" si="0"/>
        <v>1</v>
      </c>
    </row>
    <row r="28" spans="1:8" ht="47.25" customHeight="1" x14ac:dyDescent="0.25">
      <c r="A28" s="38" t="s">
        <v>21</v>
      </c>
      <c r="B28" s="59" t="s">
        <v>44</v>
      </c>
      <c r="C28" s="23"/>
      <c r="D28" s="24"/>
      <c r="E28" s="18">
        <f t="shared" si="0"/>
        <v>1</v>
      </c>
    </row>
    <row r="29" spans="1:8" ht="49.5" customHeight="1" x14ac:dyDescent="0.25">
      <c r="A29" s="38" t="s">
        <v>20</v>
      </c>
      <c r="B29" s="59" t="s">
        <v>45</v>
      </c>
      <c r="C29" s="23"/>
      <c r="D29" s="24"/>
      <c r="E29" s="18">
        <f t="shared" si="0"/>
        <v>1</v>
      </c>
    </row>
    <row r="30" spans="1:8" ht="54.75" customHeight="1" thickBot="1" x14ac:dyDescent="0.3">
      <c r="A30" s="35" t="s">
        <v>25</v>
      </c>
      <c r="B30" s="59" t="s">
        <v>42</v>
      </c>
      <c r="C30" s="23"/>
      <c r="D30" s="22"/>
      <c r="E30" s="18">
        <f t="shared" si="0"/>
        <v>1</v>
      </c>
    </row>
    <row r="31" spans="1:8" ht="30" x14ac:dyDescent="0.25">
      <c r="A31" s="82" t="s">
        <v>78</v>
      </c>
      <c r="B31" s="83" t="s">
        <v>35</v>
      </c>
      <c r="C31" s="25" t="s">
        <v>18</v>
      </c>
      <c r="D31" s="85" t="s">
        <v>17</v>
      </c>
    </row>
    <row r="32" spans="1:8" ht="46.5" customHeight="1" x14ac:dyDescent="0.25">
      <c r="A32" s="38" t="s">
        <v>24</v>
      </c>
      <c r="B32" s="59" t="s">
        <v>37</v>
      </c>
      <c r="C32" s="23"/>
      <c r="D32" s="24"/>
      <c r="E32" s="18">
        <f t="shared" si="0"/>
        <v>1</v>
      </c>
    </row>
    <row r="33" spans="1:5" ht="50.25" customHeight="1" x14ac:dyDescent="0.25">
      <c r="A33" s="38" t="s">
        <v>23</v>
      </c>
      <c r="B33" s="59" t="s">
        <v>36</v>
      </c>
      <c r="C33" s="23"/>
      <c r="D33" s="24"/>
      <c r="E33" s="18">
        <f t="shared" si="0"/>
        <v>1</v>
      </c>
    </row>
    <row r="34" spans="1:5" ht="47.25" customHeight="1" x14ac:dyDescent="0.25">
      <c r="A34" s="38" t="s">
        <v>22</v>
      </c>
      <c r="B34" s="59" t="s">
        <v>40</v>
      </c>
      <c r="C34" s="23"/>
      <c r="D34" s="24"/>
      <c r="E34" s="18">
        <f t="shared" si="0"/>
        <v>1</v>
      </c>
    </row>
    <row r="35" spans="1:5" ht="47.25" customHeight="1" x14ac:dyDescent="0.25">
      <c r="A35" s="38" t="s">
        <v>21</v>
      </c>
      <c r="B35" s="59" t="s">
        <v>44</v>
      </c>
      <c r="C35" s="23"/>
      <c r="D35" s="24"/>
      <c r="E35" s="18">
        <f t="shared" si="0"/>
        <v>1</v>
      </c>
    </row>
    <row r="36" spans="1:5" ht="46.5" customHeight="1" x14ac:dyDescent="0.25">
      <c r="A36" s="38" t="s">
        <v>20</v>
      </c>
      <c r="B36" s="59" t="s">
        <v>45</v>
      </c>
      <c r="C36" s="23"/>
      <c r="D36" s="24"/>
      <c r="E36" s="18">
        <f t="shared" si="0"/>
        <v>1</v>
      </c>
    </row>
    <row r="37" spans="1:5" ht="62.25" customHeight="1" thickBot="1" x14ac:dyDescent="0.3">
      <c r="A37" s="35" t="s">
        <v>25</v>
      </c>
      <c r="B37" s="59" t="s">
        <v>42</v>
      </c>
      <c r="C37" s="23"/>
      <c r="D37" s="22"/>
      <c r="E37" s="18">
        <f t="shared" si="0"/>
        <v>1</v>
      </c>
    </row>
    <row r="38" spans="1:5" ht="30" x14ac:dyDescent="0.25">
      <c r="A38" s="82" t="s">
        <v>79</v>
      </c>
      <c r="B38" s="83" t="s">
        <v>35</v>
      </c>
      <c r="C38" s="25" t="s">
        <v>18</v>
      </c>
      <c r="D38" s="85" t="s">
        <v>17</v>
      </c>
    </row>
    <row r="39" spans="1:5" ht="47.25" customHeight="1" x14ac:dyDescent="0.25">
      <c r="A39" s="38" t="s">
        <v>24</v>
      </c>
      <c r="B39" s="59" t="s">
        <v>37</v>
      </c>
      <c r="C39" s="23"/>
      <c r="D39" s="24"/>
      <c r="E39" s="18">
        <f t="shared" si="0"/>
        <v>1</v>
      </c>
    </row>
    <row r="40" spans="1:5" ht="48" customHeight="1" x14ac:dyDescent="0.25">
      <c r="A40" s="38" t="s">
        <v>23</v>
      </c>
      <c r="B40" s="59" t="s">
        <v>36</v>
      </c>
      <c r="C40" s="23"/>
      <c r="D40" s="24"/>
      <c r="E40" s="18">
        <f t="shared" si="0"/>
        <v>1</v>
      </c>
    </row>
    <row r="41" spans="1:5" ht="45" customHeight="1" x14ac:dyDescent="0.25">
      <c r="A41" s="38" t="s">
        <v>22</v>
      </c>
      <c r="B41" s="59" t="s">
        <v>40</v>
      </c>
      <c r="C41" s="23"/>
      <c r="D41" s="24"/>
      <c r="E41" s="18">
        <f t="shared" si="0"/>
        <v>1</v>
      </c>
    </row>
    <row r="42" spans="1:5" ht="45" customHeight="1" x14ac:dyDescent="0.25">
      <c r="A42" s="38" t="s">
        <v>21</v>
      </c>
      <c r="B42" s="59" t="s">
        <v>44</v>
      </c>
      <c r="C42" s="23"/>
      <c r="D42" s="24"/>
      <c r="E42" s="18">
        <f t="shared" si="0"/>
        <v>1</v>
      </c>
    </row>
    <row r="43" spans="1:5" ht="47.25" customHeight="1" x14ac:dyDescent="0.25">
      <c r="A43" s="38" t="s">
        <v>20</v>
      </c>
      <c r="B43" s="59" t="s">
        <v>45</v>
      </c>
      <c r="C43" s="23"/>
      <c r="D43" s="24"/>
      <c r="E43" s="18">
        <f t="shared" si="0"/>
        <v>1</v>
      </c>
    </row>
    <row r="44" spans="1:5" ht="48.75" customHeight="1" thickBot="1" x14ac:dyDescent="0.3">
      <c r="A44" s="38" t="s">
        <v>19</v>
      </c>
      <c r="B44" s="59" t="s">
        <v>41</v>
      </c>
      <c r="C44" s="23"/>
      <c r="D44" s="24"/>
      <c r="E44" s="18">
        <f t="shared" si="0"/>
        <v>1</v>
      </c>
    </row>
    <row r="45" spans="1:5" x14ac:dyDescent="0.25">
      <c r="A45" s="86" t="s">
        <v>80</v>
      </c>
      <c r="B45" s="87"/>
      <c r="C45" s="88" t="s">
        <v>18</v>
      </c>
      <c r="D45" s="89" t="s">
        <v>17</v>
      </c>
    </row>
    <row r="46" spans="1:5" ht="41.25" x14ac:dyDescent="0.25">
      <c r="A46" s="38" t="s">
        <v>81</v>
      </c>
      <c r="B46" s="59" t="s">
        <v>82</v>
      </c>
      <c r="C46" s="23"/>
      <c r="D46" s="24"/>
      <c r="E46" s="18">
        <f>IF(C46="SO", 0, 1)</f>
        <v>1</v>
      </c>
    </row>
    <row r="47" spans="1:5" ht="42" thickBot="1" x14ac:dyDescent="0.3">
      <c r="A47" s="35" t="s">
        <v>83</v>
      </c>
      <c r="B47" s="59" t="s">
        <v>84</v>
      </c>
      <c r="C47" s="23"/>
      <c r="D47" s="22"/>
      <c r="E47" s="18">
        <f>IF(C47="SO", 0, 1)</f>
        <v>1</v>
      </c>
    </row>
    <row r="48" spans="1:5" ht="16.5" thickTop="1" thickBot="1" x14ac:dyDescent="0.3">
      <c r="A48" s="40" t="s">
        <v>16</v>
      </c>
      <c r="B48" s="34"/>
      <c r="C48" s="21">
        <f xml:space="preserve"> SUM(C9:C47)/SUM(E9:E47)</f>
        <v>0</v>
      </c>
      <c r="D48" s="20"/>
    </row>
  </sheetData>
  <mergeCells count="1">
    <mergeCell ref="D1:D3"/>
  </mergeCells>
  <dataValidations count="2">
    <dataValidation type="whole" allowBlank="1" showInputMessage="1" showErrorMessage="1" sqref="G12 C24 C31 C38 G20 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xr:uid="{00000000-0002-0000-0100-000000000000}">
      <formula1>0</formula1>
      <formula2>5</formula2>
    </dataValidation>
    <dataValidation type="list" allowBlank="1" showInputMessage="1" showErrorMessage="1" sqref="C32:C37 C17:C23 C25:C30 C9:C15 C39:C44 C46:C47 IY46:IY47 SU46:SU47 ACQ46:ACQ47 AMM46:AMM47 AWI46:AWI47 BGE46:BGE47 BQA46:BQA47 BZW46:BZW47 CJS46:CJS47 CTO46:CTO47 DDK46:DDK47 DNG46:DNG47 DXC46:DXC47 EGY46:EGY47 EQU46:EQU47 FAQ46:FAQ47 FKM46:FKM47 FUI46:FUI47 GEE46:GEE47 GOA46:GOA47 GXW46:GXW47 HHS46:HHS47 HRO46:HRO47 IBK46:IBK47 ILG46:ILG47 IVC46:IVC47 JEY46:JEY47 JOU46:JOU47 JYQ46:JYQ47 KIM46:KIM47 KSI46:KSI47 LCE46:LCE47 LMA46:LMA47 LVW46:LVW47 MFS46:MFS47 MPO46:MPO47 MZK46:MZK47 NJG46:NJG47 NTC46:NTC47 OCY46:OCY47 OMU46:OMU47 OWQ46:OWQ47 PGM46:PGM47 PQI46:PQI47 QAE46:QAE47 QKA46:QKA47 QTW46:QTW47 RDS46:RDS47 RNO46:RNO47 RXK46:RXK47 SHG46:SHG47 SRC46:SRC47 TAY46:TAY47 TKU46:TKU47 TUQ46:TUQ47 UEM46:UEM47 UOI46:UOI47 UYE46:UYE47 VIA46:VIA47 VRW46:VRW47 WBS46:WBS47 WLO46:WLO47 WVK46:WVK47" xr:uid="{00000000-0002-0000-0100-000001000000}">
      <formula1>"0, 1, 2, 3, 4, 5, SO"</formula1>
    </dataValidation>
  </dataValidations>
  <pageMargins left="0.23622047244094491" right="0.23622047244094491" top="0.31496062992125984" bottom="0.31496062992125984" header="0.15748031496062992" footer="0.15748031496062992"/>
  <pageSetup paperSize="9" scale="42" orientation="portrait" horizontalDpi="4294967295" verticalDpi="4294967295" r:id="rId1"/>
  <headerFooter>
    <oddHeader>&amp;CAUDIT HYGIENE</oddHeader>
    <oddFooter>&amp;L&amp;F / &amp;A&amp;RSF_E_SA_02
Version 7</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356A-7672-4FED-8103-F3ED3A6855B5}">
  <sheetPr>
    <pageSetUpPr fitToPage="1"/>
  </sheetPr>
  <dimension ref="A1:R85"/>
  <sheetViews>
    <sheetView showGridLines="0" zoomScale="90" zoomScaleNormal="90" workbookViewId="0">
      <selection activeCell="E84" sqref="E84"/>
    </sheetView>
  </sheetViews>
  <sheetFormatPr baseColWidth="10" defaultColWidth="11.42578125" defaultRowHeight="12" x14ac:dyDescent="0.2"/>
  <cols>
    <col min="1" max="1" width="9.42578125" style="311" bestFit="1" customWidth="1"/>
    <col min="2" max="2" width="4.42578125" style="311" bestFit="1" customWidth="1"/>
    <col min="3" max="3" width="8.42578125" style="312" bestFit="1" customWidth="1"/>
    <col min="4" max="4" width="6.28515625" style="312" bestFit="1" customWidth="1"/>
    <col min="5" max="5" width="65" style="313" customWidth="1"/>
    <col min="6" max="6" width="7.28515625" style="314" bestFit="1" customWidth="1"/>
    <col min="7" max="7" width="14.7109375" style="314" customWidth="1"/>
    <col min="8" max="8" width="14" style="314" customWidth="1"/>
    <col min="9" max="9" width="15" style="312" bestFit="1" customWidth="1"/>
    <col min="10" max="10" width="9.140625" style="315" bestFit="1" customWidth="1"/>
    <col min="11" max="11" width="10" style="315" bestFit="1" customWidth="1"/>
    <col min="12" max="12" width="24.85546875" style="312" customWidth="1"/>
    <col min="13" max="15" width="10.7109375" style="316" customWidth="1"/>
    <col min="16" max="17" width="13.140625" style="317" customWidth="1"/>
    <col min="18" max="16384" width="11.42578125" style="252"/>
  </cols>
  <sheetData>
    <row r="1" spans="1:18" s="215" customFormat="1" ht="30" x14ac:dyDescent="0.2">
      <c r="A1" s="102"/>
      <c r="B1" s="103"/>
      <c r="C1" s="103"/>
      <c r="D1" s="103"/>
      <c r="E1" s="104" t="s">
        <v>88</v>
      </c>
      <c r="F1" s="103"/>
      <c r="G1" s="103"/>
      <c r="H1" s="103"/>
      <c r="I1" s="105"/>
      <c r="J1" s="106"/>
      <c r="K1" s="107"/>
      <c r="L1" s="107" t="s">
        <v>89</v>
      </c>
      <c r="M1" s="108" t="s">
        <v>90</v>
      </c>
      <c r="N1" s="109"/>
      <c r="O1" s="109"/>
      <c r="P1" s="109"/>
      <c r="Q1" s="109"/>
    </row>
    <row r="2" spans="1:18" s="226" customFormat="1" ht="24" x14ac:dyDescent="0.2">
      <c r="A2" s="216" t="s">
        <v>286</v>
      </c>
      <c r="B2" s="217"/>
      <c r="C2" s="218"/>
      <c r="D2" s="219"/>
      <c r="E2" s="220" t="s">
        <v>91</v>
      </c>
      <c r="F2" s="221" t="s">
        <v>92</v>
      </c>
      <c r="G2" s="221" t="s">
        <v>93</v>
      </c>
      <c r="H2" s="222" t="s">
        <v>94</v>
      </c>
      <c r="I2" s="220" t="s">
        <v>95</v>
      </c>
      <c r="J2" s="223" t="s">
        <v>96</v>
      </c>
      <c r="K2" s="224"/>
      <c r="L2" s="225" t="s">
        <v>97</v>
      </c>
      <c r="M2" s="220" t="s">
        <v>98</v>
      </c>
      <c r="N2" s="220" t="s">
        <v>99</v>
      </c>
      <c r="O2" s="225" t="s">
        <v>99</v>
      </c>
      <c r="P2" s="225" t="s">
        <v>100</v>
      </c>
      <c r="Q2" s="225" t="s">
        <v>101</v>
      </c>
    </row>
    <row r="3" spans="1:18" s="215" customFormat="1" ht="36" x14ac:dyDescent="0.2">
      <c r="A3" s="227" t="s">
        <v>102</v>
      </c>
      <c r="B3" s="228" t="s">
        <v>103</v>
      </c>
      <c r="C3" s="229" t="s">
        <v>104</v>
      </c>
      <c r="D3" s="230" t="s">
        <v>105</v>
      </c>
      <c r="E3" s="231"/>
      <c r="F3" s="232"/>
      <c r="G3" s="233" t="s">
        <v>106</v>
      </c>
      <c r="H3" s="234" t="s">
        <v>107</v>
      </c>
      <c r="I3" s="235" t="s">
        <v>108</v>
      </c>
      <c r="J3" s="236" t="s">
        <v>109</v>
      </c>
      <c r="K3" s="237" t="s">
        <v>110</v>
      </c>
      <c r="L3" s="110" t="s">
        <v>111</v>
      </c>
      <c r="M3" s="235" t="s">
        <v>112</v>
      </c>
      <c r="N3" s="235" t="s">
        <v>287</v>
      </c>
      <c r="O3" s="235" t="s">
        <v>288</v>
      </c>
      <c r="P3" s="235" t="s">
        <v>113</v>
      </c>
      <c r="Q3" s="235" t="s">
        <v>114</v>
      </c>
    </row>
    <row r="4" spans="1:18" s="240" customFormat="1" ht="15" x14ac:dyDescent="0.2">
      <c r="A4" s="141"/>
      <c r="B4" s="140" t="s">
        <v>126</v>
      </c>
      <c r="C4" s="139" t="s">
        <v>115</v>
      </c>
      <c r="D4" s="115"/>
      <c r="E4" s="116" t="s">
        <v>127</v>
      </c>
      <c r="F4" s="238"/>
      <c r="G4" s="238"/>
      <c r="H4" s="117"/>
      <c r="I4" s="118"/>
      <c r="J4" s="239"/>
      <c r="K4" s="239"/>
      <c r="L4" s="118"/>
      <c r="M4" s="113"/>
      <c r="N4" s="113"/>
      <c r="O4" s="113"/>
      <c r="P4" s="119"/>
      <c r="Q4" s="119"/>
    </row>
    <row r="5" spans="1:18" s="240" customFormat="1" ht="24" customHeight="1" x14ac:dyDescent="0.2">
      <c r="A5" s="241" t="s">
        <v>116</v>
      </c>
      <c r="B5" s="242" t="s">
        <v>126</v>
      </c>
      <c r="C5" s="242" t="s">
        <v>128</v>
      </c>
      <c r="D5" s="243">
        <v>1</v>
      </c>
      <c r="E5" s="244" t="s">
        <v>129</v>
      </c>
      <c r="F5" s="245">
        <v>1</v>
      </c>
      <c r="G5" s="246" t="s">
        <v>118</v>
      </c>
      <c r="H5" s="247">
        <v>44040</v>
      </c>
      <c r="I5" s="248" t="s">
        <v>130</v>
      </c>
      <c r="J5" s="249" t="s">
        <v>119</v>
      </c>
      <c r="K5" s="249"/>
      <c r="L5" s="248" t="s">
        <v>131</v>
      </c>
      <c r="M5" s="250" t="s">
        <v>122</v>
      </c>
      <c r="N5" s="250" t="s">
        <v>122</v>
      </c>
      <c r="O5" s="250"/>
      <c r="P5" s="251" t="s">
        <v>132</v>
      </c>
      <c r="Q5" s="251"/>
      <c r="R5" s="252"/>
    </row>
    <row r="6" spans="1:18" s="240" customFormat="1" ht="24" x14ac:dyDescent="0.2">
      <c r="A6" s="241" t="s">
        <v>116</v>
      </c>
      <c r="B6" s="242" t="s">
        <v>126</v>
      </c>
      <c r="C6" s="242" t="s">
        <v>128</v>
      </c>
      <c r="D6" s="243">
        <v>2</v>
      </c>
      <c r="E6" s="244" t="s">
        <v>133</v>
      </c>
      <c r="F6" s="245">
        <v>1</v>
      </c>
      <c r="G6" s="246" t="s">
        <v>118</v>
      </c>
      <c r="H6" s="247">
        <v>44040</v>
      </c>
      <c r="I6" s="248" t="s">
        <v>130</v>
      </c>
      <c r="J6" s="249" t="s">
        <v>119</v>
      </c>
      <c r="K6" s="249"/>
      <c r="L6" s="248" t="s">
        <v>131</v>
      </c>
      <c r="M6" s="250" t="s">
        <v>122</v>
      </c>
      <c r="N6" s="250" t="s">
        <v>122</v>
      </c>
      <c r="O6" s="250"/>
      <c r="P6" s="251" t="s">
        <v>132</v>
      </c>
      <c r="Q6" s="251"/>
      <c r="R6" s="253"/>
    </row>
    <row r="7" spans="1:18" s="240" customFormat="1" ht="24" x14ac:dyDescent="0.2">
      <c r="A7" s="241" t="s">
        <v>116</v>
      </c>
      <c r="B7" s="242" t="s">
        <v>126</v>
      </c>
      <c r="C7" s="242" t="s">
        <v>128</v>
      </c>
      <c r="D7" s="243">
        <v>3</v>
      </c>
      <c r="E7" s="244" t="s">
        <v>134</v>
      </c>
      <c r="F7" s="245">
        <v>2</v>
      </c>
      <c r="G7" s="246" t="s">
        <v>135</v>
      </c>
      <c r="H7" s="254">
        <v>44186</v>
      </c>
      <c r="I7" s="248" t="s">
        <v>130</v>
      </c>
      <c r="J7" s="249" t="s">
        <v>136</v>
      </c>
      <c r="K7" s="249" t="s">
        <v>124</v>
      </c>
      <c r="L7" s="114" t="s">
        <v>137</v>
      </c>
      <c r="M7" s="250" t="s">
        <v>122</v>
      </c>
      <c r="N7" s="250" t="s">
        <v>122</v>
      </c>
      <c r="O7" s="250" t="s">
        <v>122</v>
      </c>
      <c r="P7" s="251" t="s">
        <v>132</v>
      </c>
      <c r="Q7" s="251"/>
    </row>
    <row r="8" spans="1:18" ht="24" x14ac:dyDescent="0.2">
      <c r="A8" s="241" t="s">
        <v>116</v>
      </c>
      <c r="B8" s="242" t="s">
        <v>126</v>
      </c>
      <c r="C8" s="242" t="s">
        <v>128</v>
      </c>
      <c r="D8" s="243">
        <v>4</v>
      </c>
      <c r="E8" s="244" t="s">
        <v>138</v>
      </c>
      <c r="F8" s="245">
        <v>1</v>
      </c>
      <c r="G8" s="246" t="s">
        <v>125</v>
      </c>
      <c r="H8" s="254">
        <v>44103</v>
      </c>
      <c r="I8" s="248" t="s">
        <v>130</v>
      </c>
      <c r="J8" s="249" t="s">
        <v>136</v>
      </c>
      <c r="K8" s="249" t="s">
        <v>124</v>
      </c>
      <c r="L8" s="114" t="s">
        <v>137</v>
      </c>
      <c r="M8" s="250" t="s">
        <v>122</v>
      </c>
      <c r="N8" s="250" t="s">
        <v>122</v>
      </c>
      <c r="O8" s="250" t="s">
        <v>122</v>
      </c>
      <c r="P8" s="251" t="s">
        <v>132</v>
      </c>
      <c r="Q8" s="251"/>
      <c r="R8" s="240"/>
    </row>
    <row r="9" spans="1:18" s="240" customFormat="1" ht="24" x14ac:dyDescent="0.2">
      <c r="A9" s="241" t="s">
        <v>116</v>
      </c>
      <c r="B9" s="242" t="s">
        <v>126</v>
      </c>
      <c r="C9" s="242" t="s">
        <v>128</v>
      </c>
      <c r="D9" s="243">
        <v>5</v>
      </c>
      <c r="E9" s="244" t="s">
        <v>139</v>
      </c>
      <c r="F9" s="245">
        <v>1</v>
      </c>
      <c r="G9" s="246" t="s">
        <v>125</v>
      </c>
      <c r="H9" s="254">
        <v>44103</v>
      </c>
      <c r="I9" s="248" t="s">
        <v>130</v>
      </c>
      <c r="J9" s="255" t="s">
        <v>136</v>
      </c>
      <c r="K9" s="255" t="s">
        <v>124</v>
      </c>
      <c r="L9" s="114" t="s">
        <v>137</v>
      </c>
      <c r="M9" s="250" t="s">
        <v>122</v>
      </c>
      <c r="N9" s="250" t="s">
        <v>122</v>
      </c>
      <c r="O9" s="250" t="s">
        <v>122</v>
      </c>
      <c r="P9" s="251" t="s">
        <v>132</v>
      </c>
      <c r="Q9" s="251"/>
    </row>
    <row r="10" spans="1:18" s="253" customFormat="1" ht="24" x14ac:dyDescent="0.2">
      <c r="A10" s="241" t="s">
        <v>116</v>
      </c>
      <c r="B10" s="242" t="s">
        <v>126</v>
      </c>
      <c r="C10" s="242" t="s">
        <v>117</v>
      </c>
      <c r="D10" s="243">
        <v>1</v>
      </c>
      <c r="E10" s="256" t="s">
        <v>140</v>
      </c>
      <c r="F10" s="257">
        <v>2</v>
      </c>
      <c r="G10" s="246" t="s">
        <v>118</v>
      </c>
      <c r="H10" s="258">
        <v>44176</v>
      </c>
      <c r="I10" s="259" t="s">
        <v>130</v>
      </c>
      <c r="J10" s="249" t="s">
        <v>136</v>
      </c>
      <c r="K10" s="249" t="s">
        <v>141</v>
      </c>
      <c r="L10" s="142" t="s">
        <v>142</v>
      </c>
      <c r="M10" s="260" t="s">
        <v>122</v>
      </c>
      <c r="N10" s="260" t="s">
        <v>122</v>
      </c>
      <c r="O10" s="260" t="s">
        <v>122</v>
      </c>
      <c r="P10" s="225" t="s">
        <v>143</v>
      </c>
      <c r="Q10" s="225"/>
    </row>
    <row r="11" spans="1:18" s="240" customFormat="1" ht="24" x14ac:dyDescent="0.2">
      <c r="A11" s="241" t="s">
        <v>116</v>
      </c>
      <c r="B11" s="242" t="s">
        <v>126</v>
      </c>
      <c r="C11" s="242" t="s">
        <v>117</v>
      </c>
      <c r="D11" s="243">
        <v>2</v>
      </c>
      <c r="E11" s="261" t="s">
        <v>144</v>
      </c>
      <c r="F11" s="262">
        <v>1</v>
      </c>
      <c r="G11" s="246" t="s">
        <v>145</v>
      </c>
      <c r="H11" s="247">
        <v>44067</v>
      </c>
      <c r="I11" s="263" t="s">
        <v>130</v>
      </c>
      <c r="J11" s="264" t="s">
        <v>136</v>
      </c>
      <c r="K11" s="264" t="s">
        <v>124</v>
      </c>
      <c r="L11" s="114" t="s">
        <v>146</v>
      </c>
      <c r="M11" s="250" t="s">
        <v>122</v>
      </c>
      <c r="N11" s="250" t="s">
        <v>122</v>
      </c>
      <c r="O11" s="250" t="s">
        <v>122</v>
      </c>
      <c r="P11" s="251" t="s">
        <v>147</v>
      </c>
      <c r="Q11" s="265"/>
    </row>
    <row r="12" spans="1:18" s="240" customFormat="1" ht="24" x14ac:dyDescent="0.2">
      <c r="A12" s="241" t="s">
        <v>116</v>
      </c>
      <c r="B12" s="242" t="s">
        <v>126</v>
      </c>
      <c r="C12" s="242" t="s">
        <v>117</v>
      </c>
      <c r="D12" s="243">
        <v>3</v>
      </c>
      <c r="E12" s="266" t="s">
        <v>148</v>
      </c>
      <c r="F12" s="267">
        <v>1</v>
      </c>
      <c r="G12" s="246" t="s">
        <v>145</v>
      </c>
      <c r="H12" s="268">
        <v>44067</v>
      </c>
      <c r="I12" s="269" t="s">
        <v>130</v>
      </c>
      <c r="J12" s="264" t="s">
        <v>136</v>
      </c>
      <c r="K12" s="264" t="s">
        <v>124</v>
      </c>
      <c r="L12" s="110" t="s">
        <v>146</v>
      </c>
      <c r="M12" s="270" t="s">
        <v>122</v>
      </c>
      <c r="N12" s="270" t="s">
        <v>122</v>
      </c>
      <c r="O12" s="270" t="s">
        <v>122</v>
      </c>
      <c r="P12" s="231" t="s">
        <v>147</v>
      </c>
      <c r="Q12" s="231"/>
    </row>
    <row r="13" spans="1:18" s="240" customFormat="1" ht="24" x14ac:dyDescent="0.2">
      <c r="A13" s="241" t="s">
        <v>116</v>
      </c>
      <c r="B13" s="242" t="s">
        <v>126</v>
      </c>
      <c r="C13" s="242" t="s">
        <v>117</v>
      </c>
      <c r="D13" s="243">
        <v>4</v>
      </c>
      <c r="E13" s="266" t="s">
        <v>149</v>
      </c>
      <c r="F13" s="267">
        <v>1</v>
      </c>
      <c r="G13" s="246" t="s">
        <v>145</v>
      </c>
      <c r="H13" s="268">
        <v>44067</v>
      </c>
      <c r="I13" s="269" t="s">
        <v>130</v>
      </c>
      <c r="J13" s="264" t="s">
        <v>136</v>
      </c>
      <c r="K13" s="264" t="s">
        <v>124</v>
      </c>
      <c r="L13" s="110" t="s">
        <v>253</v>
      </c>
      <c r="M13" s="270" t="s">
        <v>122</v>
      </c>
      <c r="N13" s="270" t="s">
        <v>122</v>
      </c>
      <c r="O13" s="270" t="s">
        <v>122</v>
      </c>
      <c r="P13" s="231" t="s">
        <v>159</v>
      </c>
      <c r="Q13" s="231"/>
    </row>
    <row r="14" spans="1:18" s="240" customFormat="1" ht="36" x14ac:dyDescent="0.2">
      <c r="A14" s="241" t="s">
        <v>116</v>
      </c>
      <c r="B14" s="242" t="s">
        <v>126</v>
      </c>
      <c r="C14" s="242" t="s">
        <v>117</v>
      </c>
      <c r="D14" s="243">
        <v>5</v>
      </c>
      <c r="E14" s="266" t="s">
        <v>150</v>
      </c>
      <c r="F14" s="267">
        <v>2</v>
      </c>
      <c r="G14" s="246" t="s">
        <v>118</v>
      </c>
      <c r="H14" s="268">
        <v>44176</v>
      </c>
      <c r="I14" s="269" t="s">
        <v>130</v>
      </c>
      <c r="J14" s="249" t="s">
        <v>136</v>
      </c>
      <c r="K14" s="249" t="s">
        <v>141</v>
      </c>
      <c r="L14" s="114" t="s">
        <v>151</v>
      </c>
      <c r="M14" s="270" t="s">
        <v>122</v>
      </c>
      <c r="N14" s="270" t="s">
        <v>122</v>
      </c>
      <c r="O14" s="270" t="s">
        <v>122</v>
      </c>
      <c r="P14" s="231" t="s">
        <v>152</v>
      </c>
      <c r="Q14" s="231"/>
    </row>
    <row r="15" spans="1:18" ht="48" x14ac:dyDescent="0.2">
      <c r="A15" s="241" t="s">
        <v>116</v>
      </c>
      <c r="B15" s="242" t="s">
        <v>126</v>
      </c>
      <c r="C15" s="242" t="s">
        <v>117</v>
      </c>
      <c r="D15" s="243">
        <v>6</v>
      </c>
      <c r="E15" s="244" t="s">
        <v>153</v>
      </c>
      <c r="F15" s="245">
        <v>2</v>
      </c>
      <c r="G15" s="246" t="s">
        <v>118</v>
      </c>
      <c r="H15" s="247">
        <v>44176</v>
      </c>
      <c r="I15" s="248" t="s">
        <v>130</v>
      </c>
      <c r="J15" s="255" t="s">
        <v>136</v>
      </c>
      <c r="K15" s="255" t="s">
        <v>141</v>
      </c>
      <c r="L15" s="114" t="s">
        <v>154</v>
      </c>
      <c r="M15" s="250" t="s">
        <v>122</v>
      </c>
      <c r="N15" s="250" t="s">
        <v>122</v>
      </c>
      <c r="O15" s="250" t="s">
        <v>122</v>
      </c>
      <c r="P15" s="251" t="s">
        <v>152</v>
      </c>
      <c r="Q15" s="251"/>
      <c r="R15" s="240"/>
    </row>
    <row r="16" spans="1:18" s="240" customFormat="1" ht="24" x14ac:dyDescent="0.2">
      <c r="A16" s="241" t="s">
        <v>116</v>
      </c>
      <c r="B16" s="242" t="s">
        <v>126</v>
      </c>
      <c r="C16" s="242" t="s">
        <v>117</v>
      </c>
      <c r="D16" s="243">
        <v>8</v>
      </c>
      <c r="E16" s="244" t="s">
        <v>156</v>
      </c>
      <c r="F16" s="245">
        <v>1</v>
      </c>
      <c r="G16" s="246" t="s">
        <v>125</v>
      </c>
      <c r="H16" s="247">
        <v>44270</v>
      </c>
      <c r="I16" s="248" t="s">
        <v>130</v>
      </c>
      <c r="J16" s="255" t="s">
        <v>119</v>
      </c>
      <c r="K16" s="255"/>
      <c r="L16" s="248" t="s">
        <v>277</v>
      </c>
      <c r="M16" s="250" t="s">
        <v>122</v>
      </c>
      <c r="N16" s="250" t="s">
        <v>122</v>
      </c>
      <c r="O16" s="250" t="s">
        <v>122</v>
      </c>
      <c r="P16" s="251" t="s">
        <v>152</v>
      </c>
      <c r="Q16" s="231"/>
    </row>
    <row r="17" spans="1:18" s="240" customFormat="1" ht="24" x14ac:dyDescent="0.2">
      <c r="A17" s="241" t="s">
        <v>116</v>
      </c>
      <c r="B17" s="242" t="s">
        <v>126</v>
      </c>
      <c r="C17" s="242" t="s">
        <v>117</v>
      </c>
      <c r="D17" s="243">
        <v>9</v>
      </c>
      <c r="E17" s="244" t="s">
        <v>158</v>
      </c>
      <c r="F17" s="245">
        <v>1</v>
      </c>
      <c r="G17" s="246" t="s">
        <v>125</v>
      </c>
      <c r="H17" s="247">
        <v>44270</v>
      </c>
      <c r="I17" s="248" t="s">
        <v>130</v>
      </c>
      <c r="J17" s="264" t="s">
        <v>119</v>
      </c>
      <c r="K17" s="264"/>
      <c r="L17" s="248" t="s">
        <v>155</v>
      </c>
      <c r="M17" s="250" t="s">
        <v>122</v>
      </c>
      <c r="N17" s="250" t="s">
        <v>122</v>
      </c>
      <c r="O17" s="250" t="s">
        <v>122</v>
      </c>
      <c r="P17" s="251" t="s">
        <v>159</v>
      </c>
      <c r="Q17" s="251"/>
      <c r="R17" s="253"/>
    </row>
    <row r="18" spans="1:18" s="240" customFormat="1" ht="24" x14ac:dyDescent="0.2">
      <c r="A18" s="241" t="s">
        <v>116</v>
      </c>
      <c r="B18" s="242" t="s">
        <v>126</v>
      </c>
      <c r="C18" s="242" t="s">
        <v>117</v>
      </c>
      <c r="D18" s="243">
        <v>10</v>
      </c>
      <c r="E18" s="266" t="s">
        <v>160</v>
      </c>
      <c r="F18" s="267">
        <v>1</v>
      </c>
      <c r="G18" s="246" t="s">
        <v>118</v>
      </c>
      <c r="H18" s="271">
        <v>44119</v>
      </c>
      <c r="I18" s="269" t="s">
        <v>130</v>
      </c>
      <c r="J18" s="272" t="s">
        <v>119</v>
      </c>
      <c r="K18" s="272"/>
      <c r="L18" s="273" t="s">
        <v>121</v>
      </c>
      <c r="M18" s="270" t="s">
        <v>122</v>
      </c>
      <c r="N18" s="270" t="s">
        <v>122</v>
      </c>
      <c r="O18" s="250" t="s">
        <v>122</v>
      </c>
      <c r="P18" s="251" t="s">
        <v>159</v>
      </c>
      <c r="Q18" s="251"/>
    </row>
    <row r="19" spans="1:18" s="240" customFormat="1" ht="36" x14ac:dyDescent="0.2">
      <c r="A19" s="241" t="s">
        <v>116</v>
      </c>
      <c r="B19" s="242" t="s">
        <v>126</v>
      </c>
      <c r="C19" s="242" t="s">
        <v>117</v>
      </c>
      <c r="D19" s="243">
        <v>11</v>
      </c>
      <c r="E19" s="266" t="s">
        <v>161</v>
      </c>
      <c r="F19" s="274">
        <v>1</v>
      </c>
      <c r="G19" s="246" t="s">
        <v>118</v>
      </c>
      <c r="H19" s="271">
        <v>44165</v>
      </c>
      <c r="I19" s="269" t="s">
        <v>130</v>
      </c>
      <c r="J19" s="264" t="s">
        <v>136</v>
      </c>
      <c r="K19" s="264" t="s">
        <v>141</v>
      </c>
      <c r="L19" s="110" t="s">
        <v>254</v>
      </c>
      <c r="M19" s="270" t="s">
        <v>122</v>
      </c>
      <c r="N19" s="270" t="s">
        <v>122</v>
      </c>
      <c r="O19" s="270" t="s">
        <v>122</v>
      </c>
      <c r="P19" s="231" t="s">
        <v>143</v>
      </c>
      <c r="Q19" s="231"/>
    </row>
    <row r="20" spans="1:18" s="240" customFormat="1" ht="24" x14ac:dyDescent="0.2">
      <c r="A20" s="241" t="s">
        <v>116</v>
      </c>
      <c r="B20" s="242" t="s">
        <v>126</v>
      </c>
      <c r="C20" s="242" t="s">
        <v>117</v>
      </c>
      <c r="D20" s="243">
        <v>12</v>
      </c>
      <c r="E20" s="266" t="s">
        <v>162</v>
      </c>
      <c r="F20" s="267">
        <v>1</v>
      </c>
      <c r="G20" s="246" t="s">
        <v>118</v>
      </c>
      <c r="H20" s="271">
        <v>44165</v>
      </c>
      <c r="I20" s="269" t="s">
        <v>130</v>
      </c>
      <c r="J20" s="249" t="s">
        <v>136</v>
      </c>
      <c r="K20" s="249" t="s">
        <v>124</v>
      </c>
      <c r="L20" s="114" t="s">
        <v>163</v>
      </c>
      <c r="M20" s="270" t="s">
        <v>122</v>
      </c>
      <c r="N20" s="270" t="s">
        <v>122</v>
      </c>
      <c r="O20" s="270" t="s">
        <v>122</v>
      </c>
      <c r="P20" s="251" t="s">
        <v>173</v>
      </c>
      <c r="Q20" s="251"/>
    </row>
    <row r="21" spans="1:18" s="240" customFormat="1" ht="24" x14ac:dyDescent="0.2">
      <c r="A21" s="241" t="s">
        <v>116</v>
      </c>
      <c r="B21" s="242" t="s">
        <v>126</v>
      </c>
      <c r="C21" s="242" t="s">
        <v>117</v>
      </c>
      <c r="D21" s="243">
        <v>13</v>
      </c>
      <c r="E21" s="244" t="s">
        <v>164</v>
      </c>
      <c r="F21" s="245">
        <v>1</v>
      </c>
      <c r="G21" s="246" t="s">
        <v>118</v>
      </c>
      <c r="H21" s="254">
        <v>44165</v>
      </c>
      <c r="I21" s="248" t="s">
        <v>130</v>
      </c>
      <c r="J21" s="249" t="s">
        <v>136</v>
      </c>
      <c r="K21" s="249" t="s">
        <v>124</v>
      </c>
      <c r="L21" s="114" t="s">
        <v>157</v>
      </c>
      <c r="M21" s="250" t="s">
        <v>122</v>
      </c>
      <c r="N21" s="250" t="s">
        <v>122</v>
      </c>
      <c r="O21" s="250" t="s">
        <v>122</v>
      </c>
      <c r="P21" s="251" t="s">
        <v>173</v>
      </c>
      <c r="Q21" s="251"/>
    </row>
    <row r="22" spans="1:18" s="240" customFormat="1" ht="48" x14ac:dyDescent="0.2">
      <c r="A22" s="275" t="s">
        <v>116</v>
      </c>
      <c r="B22" s="276" t="s">
        <v>126</v>
      </c>
      <c r="C22" s="276" t="s">
        <v>165</v>
      </c>
      <c r="D22" s="277">
        <v>1</v>
      </c>
      <c r="E22" s="244" t="s">
        <v>255</v>
      </c>
      <c r="F22" s="245">
        <v>1</v>
      </c>
      <c r="G22" s="246" t="s">
        <v>166</v>
      </c>
      <c r="H22" s="247">
        <v>44211</v>
      </c>
      <c r="I22" s="248" t="s">
        <v>130</v>
      </c>
      <c r="J22" s="255" t="s">
        <v>136</v>
      </c>
      <c r="K22" s="255" t="s">
        <v>141</v>
      </c>
      <c r="L22" s="114" t="s">
        <v>256</v>
      </c>
      <c r="M22" s="250" t="s">
        <v>122</v>
      </c>
      <c r="N22" s="250" t="s">
        <v>122</v>
      </c>
      <c r="O22" s="250" t="s">
        <v>122</v>
      </c>
      <c r="P22" s="251" t="s">
        <v>191</v>
      </c>
      <c r="Q22" s="251"/>
    </row>
    <row r="23" spans="1:18" s="240" customFormat="1" ht="48" x14ac:dyDescent="0.2">
      <c r="A23" s="241" t="s">
        <v>116</v>
      </c>
      <c r="B23" s="242" t="s">
        <v>126</v>
      </c>
      <c r="C23" s="242" t="s">
        <v>167</v>
      </c>
      <c r="D23" s="243">
        <v>1</v>
      </c>
      <c r="E23" s="244" t="s">
        <v>168</v>
      </c>
      <c r="F23" s="245">
        <v>1</v>
      </c>
      <c r="G23" s="246" t="s">
        <v>118</v>
      </c>
      <c r="H23" s="247">
        <v>44040</v>
      </c>
      <c r="I23" s="248" t="s">
        <v>130</v>
      </c>
      <c r="J23" s="249" t="s">
        <v>136</v>
      </c>
      <c r="K23" s="249" t="s">
        <v>124</v>
      </c>
      <c r="L23" s="114" t="s">
        <v>169</v>
      </c>
      <c r="M23" s="250" t="s">
        <v>122</v>
      </c>
      <c r="N23" s="250" t="s">
        <v>122</v>
      </c>
      <c r="O23" s="250" t="s">
        <v>122</v>
      </c>
      <c r="P23" s="251" t="s">
        <v>152</v>
      </c>
      <c r="Q23" s="251"/>
      <c r="R23" s="252"/>
    </row>
    <row r="24" spans="1:18" s="240" customFormat="1" ht="24" x14ac:dyDescent="0.2">
      <c r="A24" s="241" t="s">
        <v>116</v>
      </c>
      <c r="B24" s="242" t="s">
        <v>126</v>
      </c>
      <c r="C24" s="242" t="s">
        <v>167</v>
      </c>
      <c r="D24" s="243">
        <v>2</v>
      </c>
      <c r="E24" s="244" t="s">
        <v>170</v>
      </c>
      <c r="F24" s="245">
        <v>1</v>
      </c>
      <c r="G24" s="246" t="s">
        <v>118</v>
      </c>
      <c r="H24" s="247">
        <v>44095</v>
      </c>
      <c r="I24" s="248" t="s">
        <v>130</v>
      </c>
      <c r="J24" s="249" t="s">
        <v>136</v>
      </c>
      <c r="K24" s="249" t="s">
        <v>141</v>
      </c>
      <c r="L24" s="114" t="s">
        <v>257</v>
      </c>
      <c r="M24" s="250" t="s">
        <v>122</v>
      </c>
      <c r="N24" s="250" t="s">
        <v>122</v>
      </c>
      <c r="O24" s="250" t="s">
        <v>122</v>
      </c>
      <c r="P24" s="251" t="s">
        <v>143</v>
      </c>
      <c r="Q24" s="251"/>
    </row>
    <row r="25" spans="1:18" s="253" customFormat="1" ht="48" x14ac:dyDescent="0.2">
      <c r="A25" s="241" t="s">
        <v>116</v>
      </c>
      <c r="B25" s="242" t="s">
        <v>126</v>
      </c>
      <c r="C25" s="242" t="s">
        <v>167</v>
      </c>
      <c r="D25" s="243">
        <v>3</v>
      </c>
      <c r="E25" s="244" t="s">
        <v>171</v>
      </c>
      <c r="F25" s="245">
        <v>1</v>
      </c>
      <c r="G25" s="246" t="s">
        <v>118</v>
      </c>
      <c r="H25" s="247">
        <v>44040</v>
      </c>
      <c r="I25" s="248" t="s">
        <v>130</v>
      </c>
      <c r="J25" s="249" t="s">
        <v>136</v>
      </c>
      <c r="K25" s="249" t="s">
        <v>124</v>
      </c>
      <c r="L25" s="114" t="s">
        <v>172</v>
      </c>
      <c r="M25" s="250" t="s">
        <v>122</v>
      </c>
      <c r="N25" s="250" t="s">
        <v>122</v>
      </c>
      <c r="O25" s="250" t="s">
        <v>122</v>
      </c>
      <c r="P25" s="251" t="s">
        <v>173</v>
      </c>
      <c r="Q25" s="251"/>
      <c r="R25" s="240"/>
    </row>
    <row r="26" spans="1:18" s="240" customFormat="1" ht="24" x14ac:dyDescent="0.2">
      <c r="A26" s="278" t="s">
        <v>116</v>
      </c>
      <c r="B26" s="279" t="s">
        <v>126</v>
      </c>
      <c r="C26" s="279" t="s">
        <v>167</v>
      </c>
      <c r="D26" s="280">
        <v>4</v>
      </c>
      <c r="E26" s="281" t="s">
        <v>300</v>
      </c>
      <c r="F26" s="282">
        <v>1</v>
      </c>
      <c r="G26" s="283" t="s">
        <v>118</v>
      </c>
      <c r="H26" s="284">
        <v>44389</v>
      </c>
      <c r="I26" s="285" t="s">
        <v>130</v>
      </c>
      <c r="J26" s="249" t="s">
        <v>119</v>
      </c>
      <c r="K26" s="249"/>
      <c r="L26" s="285" t="s">
        <v>301</v>
      </c>
      <c r="M26" s="286" t="s">
        <v>122</v>
      </c>
      <c r="N26" s="286" t="s">
        <v>122</v>
      </c>
      <c r="O26" s="286" t="s">
        <v>122</v>
      </c>
      <c r="P26" s="287" t="s">
        <v>159</v>
      </c>
      <c r="Q26" s="287"/>
    </row>
    <row r="27" spans="1:18" s="240" customFormat="1" ht="24" x14ac:dyDescent="0.2">
      <c r="A27" s="241" t="s">
        <v>116</v>
      </c>
      <c r="B27" s="242" t="s">
        <v>126</v>
      </c>
      <c r="C27" s="242" t="s">
        <v>167</v>
      </c>
      <c r="D27" s="243">
        <v>6</v>
      </c>
      <c r="E27" s="244" t="s">
        <v>174</v>
      </c>
      <c r="F27" s="245">
        <v>1</v>
      </c>
      <c r="G27" s="246" t="s">
        <v>118</v>
      </c>
      <c r="H27" s="247">
        <v>44040</v>
      </c>
      <c r="I27" s="248" t="s">
        <v>130</v>
      </c>
      <c r="J27" s="249" t="s">
        <v>119</v>
      </c>
      <c r="K27" s="249"/>
      <c r="L27" s="273" t="s">
        <v>121</v>
      </c>
      <c r="M27" s="250" t="s">
        <v>122</v>
      </c>
      <c r="N27" s="250" t="s">
        <v>122</v>
      </c>
      <c r="O27" s="250"/>
      <c r="P27" s="251" t="s">
        <v>173</v>
      </c>
      <c r="Q27" s="251"/>
    </row>
    <row r="28" spans="1:18" s="240" customFormat="1" ht="24" x14ac:dyDescent="0.2">
      <c r="A28" s="241" t="s">
        <v>116</v>
      </c>
      <c r="B28" s="242" t="s">
        <v>126</v>
      </c>
      <c r="C28" s="242" t="s">
        <v>167</v>
      </c>
      <c r="D28" s="243">
        <v>7</v>
      </c>
      <c r="E28" s="244" t="s">
        <v>175</v>
      </c>
      <c r="F28" s="245">
        <v>1</v>
      </c>
      <c r="G28" s="246" t="s">
        <v>118</v>
      </c>
      <c r="H28" s="247">
        <v>44165</v>
      </c>
      <c r="I28" s="248" t="s">
        <v>130</v>
      </c>
      <c r="J28" s="249" t="s">
        <v>119</v>
      </c>
      <c r="K28" s="249"/>
      <c r="L28" s="273" t="s">
        <v>121</v>
      </c>
      <c r="M28" s="250" t="s">
        <v>122</v>
      </c>
      <c r="N28" s="250" t="s">
        <v>122</v>
      </c>
      <c r="O28" s="250" t="s">
        <v>122</v>
      </c>
      <c r="P28" s="251" t="s">
        <v>173</v>
      </c>
      <c r="Q28" s="251"/>
      <c r="R28" s="288"/>
    </row>
    <row r="29" spans="1:18" s="240" customFormat="1" ht="24" x14ac:dyDescent="0.2">
      <c r="A29" s="241" t="s">
        <v>116</v>
      </c>
      <c r="B29" s="242" t="s">
        <v>126</v>
      </c>
      <c r="C29" s="242" t="s">
        <v>167</v>
      </c>
      <c r="D29" s="243">
        <v>8</v>
      </c>
      <c r="E29" s="244" t="s">
        <v>176</v>
      </c>
      <c r="F29" s="245">
        <v>1</v>
      </c>
      <c r="G29" s="246" t="s">
        <v>118</v>
      </c>
      <c r="H29" s="247">
        <v>44092</v>
      </c>
      <c r="I29" s="248" t="s">
        <v>130</v>
      </c>
      <c r="J29" s="249" t="s">
        <v>119</v>
      </c>
      <c r="K29" s="249"/>
      <c r="L29" s="273" t="s">
        <v>121</v>
      </c>
      <c r="M29" s="250" t="s">
        <v>122</v>
      </c>
      <c r="N29" s="250" t="s">
        <v>122</v>
      </c>
      <c r="O29" s="289"/>
      <c r="P29" s="251" t="s">
        <v>152</v>
      </c>
      <c r="Q29" s="251"/>
      <c r="R29" s="252"/>
    </row>
    <row r="30" spans="1:18" s="240" customFormat="1" ht="24" x14ac:dyDescent="0.2">
      <c r="A30" s="241" t="s">
        <v>116</v>
      </c>
      <c r="B30" s="242" t="s">
        <v>126</v>
      </c>
      <c r="C30" s="242" t="s">
        <v>167</v>
      </c>
      <c r="D30" s="243">
        <v>9</v>
      </c>
      <c r="E30" s="244" t="s">
        <v>177</v>
      </c>
      <c r="F30" s="245">
        <v>1</v>
      </c>
      <c r="G30" s="246" t="s">
        <v>118</v>
      </c>
      <c r="H30" s="247">
        <v>44095</v>
      </c>
      <c r="I30" s="248" t="s">
        <v>130</v>
      </c>
      <c r="J30" s="249" t="s">
        <v>136</v>
      </c>
      <c r="K30" s="249" t="s">
        <v>124</v>
      </c>
      <c r="L30" s="114" t="s">
        <v>178</v>
      </c>
      <c r="M30" s="250" t="s">
        <v>122</v>
      </c>
      <c r="N30" s="250" t="s">
        <v>122</v>
      </c>
      <c r="O30" s="250" t="s">
        <v>122</v>
      </c>
      <c r="P30" s="251" t="s">
        <v>159</v>
      </c>
      <c r="Q30" s="251"/>
      <c r="R30" s="253"/>
    </row>
    <row r="31" spans="1:18" s="240" customFormat="1" ht="24" x14ac:dyDescent="0.2">
      <c r="A31" s="241" t="s">
        <v>116</v>
      </c>
      <c r="B31" s="242" t="s">
        <v>126</v>
      </c>
      <c r="C31" s="242" t="s">
        <v>167</v>
      </c>
      <c r="D31" s="243">
        <v>11</v>
      </c>
      <c r="E31" s="244" t="s">
        <v>179</v>
      </c>
      <c r="F31" s="245">
        <v>1</v>
      </c>
      <c r="G31" s="246" t="s">
        <v>118</v>
      </c>
      <c r="H31" s="247">
        <v>44175</v>
      </c>
      <c r="I31" s="248" t="s">
        <v>130</v>
      </c>
      <c r="J31" s="255" t="s">
        <v>136</v>
      </c>
      <c r="K31" s="255" t="s">
        <v>124</v>
      </c>
      <c r="L31" s="114" t="s">
        <v>178</v>
      </c>
      <c r="M31" s="250" t="s">
        <v>122</v>
      </c>
      <c r="N31" s="250" t="s">
        <v>122</v>
      </c>
      <c r="O31" s="250" t="s">
        <v>122</v>
      </c>
      <c r="P31" s="251" t="s">
        <v>159</v>
      </c>
      <c r="Q31" s="251"/>
    </row>
    <row r="32" spans="1:18" s="240" customFormat="1" ht="24" x14ac:dyDescent="0.2">
      <c r="A32" s="241" t="s">
        <v>116</v>
      </c>
      <c r="B32" s="242" t="s">
        <v>126</v>
      </c>
      <c r="C32" s="242" t="s">
        <v>167</v>
      </c>
      <c r="D32" s="243">
        <v>12</v>
      </c>
      <c r="E32" s="244" t="s">
        <v>180</v>
      </c>
      <c r="F32" s="246">
        <v>1</v>
      </c>
      <c r="G32" s="246" t="s">
        <v>118</v>
      </c>
      <c r="H32" s="254">
        <v>44211</v>
      </c>
      <c r="I32" s="248" t="s">
        <v>130</v>
      </c>
      <c r="J32" s="249" t="s">
        <v>119</v>
      </c>
      <c r="K32" s="249"/>
      <c r="L32" s="248" t="s">
        <v>258</v>
      </c>
      <c r="M32" s="250" t="s">
        <v>122</v>
      </c>
      <c r="N32" s="250" t="s">
        <v>122</v>
      </c>
      <c r="O32" s="250" t="s">
        <v>122</v>
      </c>
      <c r="P32" s="251" t="s">
        <v>152</v>
      </c>
      <c r="Q32" s="251"/>
    </row>
    <row r="33" spans="1:18" s="240" customFormat="1" ht="36" x14ac:dyDescent="0.2">
      <c r="A33" s="241" t="s">
        <v>116</v>
      </c>
      <c r="B33" s="242" t="s">
        <v>126</v>
      </c>
      <c r="C33" s="242" t="s">
        <v>167</v>
      </c>
      <c r="D33" s="243">
        <v>13</v>
      </c>
      <c r="E33" s="244" t="s">
        <v>259</v>
      </c>
      <c r="F33" s="246">
        <v>1</v>
      </c>
      <c r="G33" s="246" t="s">
        <v>118</v>
      </c>
      <c r="H33" s="254">
        <v>44210</v>
      </c>
      <c r="I33" s="248" t="s">
        <v>130</v>
      </c>
      <c r="J33" s="249" t="s">
        <v>136</v>
      </c>
      <c r="K33" s="249" t="s">
        <v>124</v>
      </c>
      <c r="L33" s="114" t="s">
        <v>260</v>
      </c>
      <c r="M33" s="250" t="s">
        <v>122</v>
      </c>
      <c r="N33" s="250" t="s">
        <v>122</v>
      </c>
      <c r="O33" s="250" t="s">
        <v>122</v>
      </c>
      <c r="P33" s="251" t="s">
        <v>152</v>
      </c>
      <c r="Q33" s="251"/>
    </row>
    <row r="34" spans="1:18" s="240" customFormat="1" ht="36" x14ac:dyDescent="0.2">
      <c r="A34" s="241" t="s">
        <v>116</v>
      </c>
      <c r="B34" s="242" t="s">
        <v>126</v>
      </c>
      <c r="C34" s="242" t="s">
        <v>167</v>
      </c>
      <c r="D34" s="243">
        <v>14</v>
      </c>
      <c r="E34" s="244" t="s">
        <v>261</v>
      </c>
      <c r="F34" s="246">
        <v>1</v>
      </c>
      <c r="G34" s="246" t="s">
        <v>118</v>
      </c>
      <c r="H34" s="254">
        <v>44210</v>
      </c>
      <c r="I34" s="248" t="s">
        <v>130</v>
      </c>
      <c r="J34" s="249" t="s">
        <v>136</v>
      </c>
      <c r="K34" s="249" t="s">
        <v>124</v>
      </c>
      <c r="L34" s="114" t="s">
        <v>262</v>
      </c>
      <c r="M34" s="250" t="s">
        <v>122</v>
      </c>
      <c r="N34" s="250" t="s">
        <v>122</v>
      </c>
      <c r="O34" s="250" t="s">
        <v>122</v>
      </c>
      <c r="P34" s="251" t="s">
        <v>152</v>
      </c>
      <c r="Q34" s="251"/>
    </row>
    <row r="35" spans="1:18" s="240" customFormat="1" ht="36" x14ac:dyDescent="0.2">
      <c r="A35" s="241" t="s">
        <v>116</v>
      </c>
      <c r="B35" s="242" t="s">
        <v>126</v>
      </c>
      <c r="C35" s="242" t="s">
        <v>167</v>
      </c>
      <c r="D35" s="243">
        <v>15</v>
      </c>
      <c r="E35" s="244" t="s">
        <v>185</v>
      </c>
      <c r="F35" s="246">
        <v>1</v>
      </c>
      <c r="G35" s="246" t="s">
        <v>118</v>
      </c>
      <c r="H35" s="254">
        <v>44211</v>
      </c>
      <c r="I35" s="248" t="s">
        <v>130</v>
      </c>
      <c r="J35" s="249" t="s">
        <v>136</v>
      </c>
      <c r="K35" s="249" t="s">
        <v>141</v>
      </c>
      <c r="L35" s="114" t="s">
        <v>186</v>
      </c>
      <c r="M35" s="250" t="s">
        <v>122</v>
      </c>
      <c r="N35" s="250" t="s">
        <v>122</v>
      </c>
      <c r="O35" s="250" t="s">
        <v>122</v>
      </c>
      <c r="P35" s="251" t="s">
        <v>173</v>
      </c>
      <c r="Q35" s="251"/>
    </row>
    <row r="36" spans="1:18" s="240" customFormat="1" ht="36" x14ac:dyDescent="0.2">
      <c r="A36" s="290" t="s">
        <v>116</v>
      </c>
      <c r="B36" s="291" t="s">
        <v>126</v>
      </c>
      <c r="C36" s="291" t="s">
        <v>167</v>
      </c>
      <c r="D36" s="292">
        <v>16</v>
      </c>
      <c r="E36" s="281" t="s">
        <v>181</v>
      </c>
      <c r="F36" s="282">
        <v>1</v>
      </c>
      <c r="G36" s="283" t="s">
        <v>118</v>
      </c>
      <c r="H36" s="284">
        <v>44365</v>
      </c>
      <c r="I36" s="285" t="s">
        <v>130</v>
      </c>
      <c r="J36" s="249" t="s">
        <v>136</v>
      </c>
      <c r="K36" s="249" t="s">
        <v>141</v>
      </c>
      <c r="L36" s="287" t="s">
        <v>182</v>
      </c>
      <c r="M36" s="286" t="s">
        <v>122</v>
      </c>
      <c r="N36" s="286" t="s">
        <v>122</v>
      </c>
      <c r="O36" s="286" t="s">
        <v>122</v>
      </c>
      <c r="P36" s="287" t="s">
        <v>173</v>
      </c>
      <c r="Q36" s="287"/>
    </row>
    <row r="37" spans="1:18" s="240" customFormat="1" ht="48" x14ac:dyDescent="0.2">
      <c r="A37" s="290" t="s">
        <v>116</v>
      </c>
      <c r="B37" s="291" t="s">
        <v>126</v>
      </c>
      <c r="C37" s="291" t="s">
        <v>167</v>
      </c>
      <c r="D37" s="292">
        <v>17</v>
      </c>
      <c r="E37" s="281" t="s">
        <v>183</v>
      </c>
      <c r="F37" s="282">
        <v>1</v>
      </c>
      <c r="G37" s="283" t="s">
        <v>118</v>
      </c>
      <c r="H37" s="284">
        <v>44365</v>
      </c>
      <c r="I37" s="285" t="s">
        <v>130</v>
      </c>
      <c r="J37" s="249" t="s">
        <v>119</v>
      </c>
      <c r="K37" s="249"/>
      <c r="L37" s="285" t="s">
        <v>184</v>
      </c>
      <c r="M37" s="286" t="s">
        <v>122</v>
      </c>
      <c r="N37" s="286" t="s">
        <v>122</v>
      </c>
      <c r="O37" s="286" t="s">
        <v>122</v>
      </c>
      <c r="P37" s="287" t="s">
        <v>173</v>
      </c>
      <c r="Q37" s="287"/>
    </row>
    <row r="38" spans="1:18" s="253" customFormat="1" ht="24" x14ac:dyDescent="0.2">
      <c r="A38" s="241" t="s">
        <v>116</v>
      </c>
      <c r="B38" s="242" t="s">
        <v>126</v>
      </c>
      <c r="C38" s="242" t="s">
        <v>123</v>
      </c>
      <c r="D38" s="243">
        <v>2</v>
      </c>
      <c r="E38" s="244" t="s">
        <v>187</v>
      </c>
      <c r="F38" s="245">
        <v>1</v>
      </c>
      <c r="G38" s="246" t="s">
        <v>118</v>
      </c>
      <c r="H38" s="254">
        <v>44119</v>
      </c>
      <c r="I38" s="248" t="s">
        <v>130</v>
      </c>
      <c r="J38" s="249" t="s">
        <v>119</v>
      </c>
      <c r="K38" s="249"/>
      <c r="L38" s="273" t="s">
        <v>121</v>
      </c>
      <c r="M38" s="250" t="s">
        <v>122</v>
      </c>
      <c r="N38" s="250" t="s">
        <v>122</v>
      </c>
      <c r="O38" s="250" t="s">
        <v>122</v>
      </c>
      <c r="P38" s="251" t="s">
        <v>159</v>
      </c>
      <c r="Q38" s="251"/>
      <c r="R38" s="240"/>
    </row>
    <row r="39" spans="1:18" s="253" customFormat="1" ht="24" x14ac:dyDescent="0.2">
      <c r="A39" s="241" t="s">
        <v>116</v>
      </c>
      <c r="B39" s="242" t="s">
        <v>126</v>
      </c>
      <c r="C39" s="242" t="s">
        <v>123</v>
      </c>
      <c r="D39" s="243">
        <v>3</v>
      </c>
      <c r="E39" s="244" t="s">
        <v>188</v>
      </c>
      <c r="F39" s="245">
        <v>1</v>
      </c>
      <c r="G39" s="246" t="s">
        <v>118</v>
      </c>
      <c r="H39" s="254">
        <v>44119</v>
      </c>
      <c r="I39" s="248" t="s">
        <v>130</v>
      </c>
      <c r="J39" s="255" t="s">
        <v>119</v>
      </c>
      <c r="K39" s="255"/>
      <c r="L39" s="273" t="s">
        <v>121</v>
      </c>
      <c r="M39" s="250" t="s">
        <v>122</v>
      </c>
      <c r="N39" s="250" t="s">
        <v>122</v>
      </c>
      <c r="O39" s="250" t="s">
        <v>122</v>
      </c>
      <c r="P39" s="251" t="s">
        <v>159</v>
      </c>
      <c r="Q39" s="251"/>
      <c r="R39" s="240"/>
    </row>
    <row r="40" spans="1:18" s="240" customFormat="1" ht="24" x14ac:dyDescent="0.2">
      <c r="A40" s="241" t="s">
        <v>116</v>
      </c>
      <c r="B40" s="242" t="s">
        <v>126</v>
      </c>
      <c r="C40" s="242" t="s">
        <v>189</v>
      </c>
      <c r="D40" s="243">
        <v>1</v>
      </c>
      <c r="E40" s="244" t="s">
        <v>190</v>
      </c>
      <c r="F40" s="245">
        <v>1</v>
      </c>
      <c r="G40" s="246" t="s">
        <v>118</v>
      </c>
      <c r="H40" s="247">
        <v>44078</v>
      </c>
      <c r="I40" s="248" t="s">
        <v>130</v>
      </c>
      <c r="J40" s="249" t="s">
        <v>119</v>
      </c>
      <c r="K40" s="249"/>
      <c r="L40" s="273" t="s">
        <v>120</v>
      </c>
      <c r="M40" s="250" t="s">
        <v>122</v>
      </c>
      <c r="N40" s="250" t="s">
        <v>122</v>
      </c>
      <c r="O40" s="250" t="s">
        <v>122</v>
      </c>
      <c r="P40" s="251" t="s">
        <v>191</v>
      </c>
      <c r="Q40" s="251"/>
      <c r="R40" s="252"/>
    </row>
    <row r="41" spans="1:18" s="240" customFormat="1" ht="24" x14ac:dyDescent="0.2">
      <c r="A41" s="241" t="s">
        <v>116</v>
      </c>
      <c r="B41" s="242" t="s">
        <v>126</v>
      </c>
      <c r="C41" s="242" t="s">
        <v>192</v>
      </c>
      <c r="D41" s="243">
        <v>1</v>
      </c>
      <c r="E41" s="244" t="s">
        <v>193</v>
      </c>
      <c r="F41" s="245">
        <v>1</v>
      </c>
      <c r="G41" s="246" t="s">
        <v>118</v>
      </c>
      <c r="H41" s="247">
        <v>44040</v>
      </c>
      <c r="I41" s="248" t="s">
        <v>130</v>
      </c>
      <c r="J41" s="249" t="s">
        <v>136</v>
      </c>
      <c r="K41" s="249" t="s">
        <v>124</v>
      </c>
      <c r="L41" s="114" t="s">
        <v>263</v>
      </c>
      <c r="M41" s="250" t="s">
        <v>122</v>
      </c>
      <c r="N41" s="250" t="s">
        <v>122</v>
      </c>
      <c r="O41" s="250" t="s">
        <v>122</v>
      </c>
      <c r="P41" s="251" t="s">
        <v>143</v>
      </c>
      <c r="Q41" s="251"/>
      <c r="R41" s="252"/>
    </row>
    <row r="42" spans="1:18" s="240" customFormat="1" ht="24" x14ac:dyDescent="0.2">
      <c r="A42" s="293" t="s">
        <v>116</v>
      </c>
      <c r="B42" s="294" t="s">
        <v>126</v>
      </c>
      <c r="C42" s="294" t="s">
        <v>192</v>
      </c>
      <c r="D42" s="295">
        <v>2</v>
      </c>
      <c r="E42" s="244" t="s">
        <v>195</v>
      </c>
      <c r="F42" s="245">
        <v>1</v>
      </c>
      <c r="G42" s="246" t="s">
        <v>118</v>
      </c>
      <c r="H42" s="247">
        <v>44175</v>
      </c>
      <c r="I42" s="248" t="s">
        <v>130</v>
      </c>
      <c r="J42" s="249" t="s">
        <v>136</v>
      </c>
      <c r="K42" s="249" t="s">
        <v>124</v>
      </c>
      <c r="L42" s="114" t="s">
        <v>196</v>
      </c>
      <c r="M42" s="250" t="s">
        <v>122</v>
      </c>
      <c r="N42" s="250" t="s">
        <v>122</v>
      </c>
      <c r="O42" s="250" t="s">
        <v>122</v>
      </c>
      <c r="P42" s="251" t="s">
        <v>143</v>
      </c>
      <c r="Q42" s="251"/>
    </row>
    <row r="43" spans="1:18" s="240" customFormat="1" ht="24" x14ac:dyDescent="0.2">
      <c r="A43" s="293" t="s">
        <v>116</v>
      </c>
      <c r="B43" s="294" t="s">
        <v>126</v>
      </c>
      <c r="C43" s="294" t="s">
        <v>192</v>
      </c>
      <c r="D43" s="295">
        <v>3</v>
      </c>
      <c r="E43" s="244" t="s">
        <v>197</v>
      </c>
      <c r="F43" s="245">
        <v>1</v>
      </c>
      <c r="G43" s="246" t="s">
        <v>118</v>
      </c>
      <c r="H43" s="247">
        <v>44175</v>
      </c>
      <c r="I43" s="248" t="s">
        <v>130</v>
      </c>
      <c r="J43" s="249" t="s">
        <v>136</v>
      </c>
      <c r="K43" s="249" t="s">
        <v>124</v>
      </c>
      <c r="L43" s="114" t="s">
        <v>198</v>
      </c>
      <c r="M43" s="250" t="s">
        <v>122</v>
      </c>
      <c r="N43" s="250" t="s">
        <v>122</v>
      </c>
      <c r="O43" s="250" t="s">
        <v>122</v>
      </c>
      <c r="P43" s="251" t="s">
        <v>152</v>
      </c>
      <c r="Q43" s="251"/>
    </row>
    <row r="44" spans="1:18" s="240" customFormat="1" ht="24" x14ac:dyDescent="0.2">
      <c r="A44" s="293" t="s">
        <v>116</v>
      </c>
      <c r="B44" s="294" t="s">
        <v>126</v>
      </c>
      <c r="C44" s="294" t="s">
        <v>192</v>
      </c>
      <c r="D44" s="295">
        <v>4</v>
      </c>
      <c r="E44" s="244" t="s">
        <v>199</v>
      </c>
      <c r="F44" s="245">
        <v>1</v>
      </c>
      <c r="G44" s="246" t="s">
        <v>118</v>
      </c>
      <c r="H44" s="247">
        <v>44175</v>
      </c>
      <c r="I44" s="248" t="s">
        <v>130</v>
      </c>
      <c r="J44" s="249" t="s">
        <v>136</v>
      </c>
      <c r="K44" s="249" t="s">
        <v>124</v>
      </c>
      <c r="L44" s="114" t="s">
        <v>200</v>
      </c>
      <c r="M44" s="250" t="s">
        <v>122</v>
      </c>
      <c r="N44" s="250" t="s">
        <v>122</v>
      </c>
      <c r="O44" s="250" t="s">
        <v>122</v>
      </c>
      <c r="P44" s="251" t="s">
        <v>152</v>
      </c>
      <c r="Q44" s="251"/>
      <c r="R44" s="253"/>
    </row>
    <row r="45" spans="1:18" s="240" customFormat="1" ht="24" x14ac:dyDescent="0.2">
      <c r="A45" s="293" t="s">
        <v>116</v>
      </c>
      <c r="B45" s="294" t="s">
        <v>126</v>
      </c>
      <c r="C45" s="294" t="s">
        <v>192</v>
      </c>
      <c r="D45" s="295">
        <v>5</v>
      </c>
      <c r="E45" s="244" t="s">
        <v>201</v>
      </c>
      <c r="F45" s="245">
        <v>1</v>
      </c>
      <c r="G45" s="246" t="s">
        <v>118</v>
      </c>
      <c r="H45" s="247">
        <v>44175</v>
      </c>
      <c r="I45" s="248" t="s">
        <v>130</v>
      </c>
      <c r="J45" s="249" t="s">
        <v>136</v>
      </c>
      <c r="K45" s="249" t="s">
        <v>124</v>
      </c>
      <c r="L45" s="114" t="s">
        <v>178</v>
      </c>
      <c r="M45" s="250" t="s">
        <v>122</v>
      </c>
      <c r="N45" s="250" t="s">
        <v>122</v>
      </c>
      <c r="O45" s="250" t="s">
        <v>122</v>
      </c>
      <c r="P45" s="251" t="s">
        <v>159</v>
      </c>
      <c r="Q45" s="251"/>
    </row>
    <row r="46" spans="1:18" s="240" customFormat="1" ht="24" x14ac:dyDescent="0.2">
      <c r="A46" s="241" t="s">
        <v>116</v>
      </c>
      <c r="B46" s="242" t="s">
        <v>126</v>
      </c>
      <c r="C46" s="242" t="s">
        <v>192</v>
      </c>
      <c r="D46" s="295">
        <v>6</v>
      </c>
      <c r="E46" s="244" t="s">
        <v>202</v>
      </c>
      <c r="F46" s="245">
        <v>1</v>
      </c>
      <c r="G46" s="246" t="s">
        <v>118</v>
      </c>
      <c r="H46" s="247">
        <v>44175</v>
      </c>
      <c r="I46" s="248" t="s">
        <v>130</v>
      </c>
      <c r="J46" s="249" t="s">
        <v>136</v>
      </c>
      <c r="K46" s="249" t="s">
        <v>124</v>
      </c>
      <c r="L46" s="114" t="s">
        <v>203</v>
      </c>
      <c r="M46" s="250" t="s">
        <v>122</v>
      </c>
      <c r="N46" s="250" t="s">
        <v>122</v>
      </c>
      <c r="O46" s="250" t="s">
        <v>122</v>
      </c>
      <c r="P46" s="251" t="s">
        <v>159</v>
      </c>
      <c r="Q46" s="251"/>
    </row>
    <row r="47" spans="1:18" s="240" customFormat="1" ht="48" x14ac:dyDescent="0.2">
      <c r="A47" s="293" t="s">
        <v>116</v>
      </c>
      <c r="B47" s="294" t="s">
        <v>126</v>
      </c>
      <c r="C47" s="294" t="s">
        <v>192</v>
      </c>
      <c r="D47" s="295">
        <v>7</v>
      </c>
      <c r="E47" s="244" t="s">
        <v>204</v>
      </c>
      <c r="F47" s="245">
        <v>1</v>
      </c>
      <c r="G47" s="246" t="s">
        <v>118</v>
      </c>
      <c r="H47" s="247">
        <v>44175</v>
      </c>
      <c r="I47" s="248" t="s">
        <v>130</v>
      </c>
      <c r="J47" s="296" t="s">
        <v>136</v>
      </c>
      <c r="K47" s="249" t="s">
        <v>124</v>
      </c>
      <c r="L47" s="114" t="s">
        <v>205</v>
      </c>
      <c r="M47" s="250" t="s">
        <v>122</v>
      </c>
      <c r="N47" s="250" t="s">
        <v>122</v>
      </c>
      <c r="O47" s="297" t="s">
        <v>122</v>
      </c>
      <c r="P47" s="251" t="s">
        <v>173</v>
      </c>
      <c r="Q47" s="251"/>
      <c r="R47" s="252"/>
    </row>
    <row r="48" spans="1:18" s="240" customFormat="1" ht="24" x14ac:dyDescent="0.2">
      <c r="A48" s="241" t="s">
        <v>116</v>
      </c>
      <c r="B48" s="242" t="s">
        <v>126</v>
      </c>
      <c r="C48" s="242" t="s">
        <v>192</v>
      </c>
      <c r="D48" s="295">
        <v>8</v>
      </c>
      <c r="E48" s="244" t="s">
        <v>264</v>
      </c>
      <c r="F48" s="246">
        <v>1</v>
      </c>
      <c r="G48" s="246" t="s">
        <v>118</v>
      </c>
      <c r="H48" s="254">
        <v>44175</v>
      </c>
      <c r="I48" s="248" t="s">
        <v>130</v>
      </c>
      <c r="J48" s="296" t="s">
        <v>136</v>
      </c>
      <c r="K48" s="296" t="s">
        <v>141</v>
      </c>
      <c r="L48" s="114" t="s">
        <v>206</v>
      </c>
      <c r="M48" s="250" t="s">
        <v>122</v>
      </c>
      <c r="N48" s="250" t="s">
        <v>122</v>
      </c>
      <c r="O48" s="250" t="s">
        <v>122</v>
      </c>
      <c r="P48" s="251" t="s">
        <v>173</v>
      </c>
      <c r="Q48" s="251"/>
      <c r="R48" s="252"/>
    </row>
    <row r="49" spans="1:18" s="240" customFormat="1" ht="24" x14ac:dyDescent="0.2">
      <c r="A49" s="241" t="s">
        <v>116</v>
      </c>
      <c r="B49" s="242" t="s">
        <v>126</v>
      </c>
      <c r="C49" s="242" t="s">
        <v>192</v>
      </c>
      <c r="D49" s="295">
        <v>9</v>
      </c>
      <c r="E49" s="244" t="s">
        <v>207</v>
      </c>
      <c r="F49" s="246">
        <v>1</v>
      </c>
      <c r="G49" s="246" t="s">
        <v>118</v>
      </c>
      <c r="H49" s="254">
        <v>44175</v>
      </c>
      <c r="I49" s="248" t="s">
        <v>130</v>
      </c>
      <c r="J49" s="296" t="s">
        <v>136</v>
      </c>
      <c r="K49" s="296" t="s">
        <v>141</v>
      </c>
      <c r="L49" s="114" t="s">
        <v>206</v>
      </c>
      <c r="M49" s="250" t="s">
        <v>122</v>
      </c>
      <c r="N49" s="250" t="s">
        <v>122</v>
      </c>
      <c r="O49" s="250" t="s">
        <v>122</v>
      </c>
      <c r="P49" s="251" t="s">
        <v>173</v>
      </c>
      <c r="Q49" s="251"/>
    </row>
    <row r="50" spans="1:18" s="240" customFormat="1" ht="36" x14ac:dyDescent="0.2">
      <c r="A50" s="241" t="s">
        <v>116</v>
      </c>
      <c r="B50" s="242" t="s">
        <v>126</v>
      </c>
      <c r="C50" s="242" t="s">
        <v>192</v>
      </c>
      <c r="D50" s="295">
        <v>10</v>
      </c>
      <c r="E50" s="244" t="s">
        <v>208</v>
      </c>
      <c r="F50" s="246">
        <v>1</v>
      </c>
      <c r="G50" s="246" t="s">
        <v>118</v>
      </c>
      <c r="H50" s="254">
        <v>44175</v>
      </c>
      <c r="I50" s="248" t="s">
        <v>130</v>
      </c>
      <c r="J50" s="249" t="s">
        <v>136</v>
      </c>
      <c r="K50" s="249" t="s">
        <v>124</v>
      </c>
      <c r="L50" s="287" t="s">
        <v>302</v>
      </c>
      <c r="M50" s="250" t="s">
        <v>122</v>
      </c>
      <c r="N50" s="250" t="s">
        <v>122</v>
      </c>
      <c r="O50" s="250" t="s">
        <v>122</v>
      </c>
      <c r="P50" s="251" t="s">
        <v>173</v>
      </c>
      <c r="Q50" s="251"/>
    </row>
    <row r="51" spans="1:18" s="253" customFormat="1" ht="36" x14ac:dyDescent="0.2">
      <c r="A51" s="241" t="s">
        <v>116</v>
      </c>
      <c r="B51" s="242" t="s">
        <v>126</v>
      </c>
      <c r="C51" s="242" t="s">
        <v>192</v>
      </c>
      <c r="D51" s="295">
        <v>11</v>
      </c>
      <c r="E51" s="244" t="s">
        <v>209</v>
      </c>
      <c r="F51" s="245">
        <v>1</v>
      </c>
      <c r="G51" s="246" t="s">
        <v>118</v>
      </c>
      <c r="H51" s="254">
        <v>44175</v>
      </c>
      <c r="I51" s="248" t="s">
        <v>130</v>
      </c>
      <c r="J51" s="298" t="s">
        <v>136</v>
      </c>
      <c r="K51" s="299" t="s">
        <v>141</v>
      </c>
      <c r="L51" s="114" t="s">
        <v>186</v>
      </c>
      <c r="M51" s="250" t="s">
        <v>122</v>
      </c>
      <c r="N51" s="250" t="s">
        <v>122</v>
      </c>
      <c r="O51" s="250" t="s">
        <v>122</v>
      </c>
      <c r="P51" s="251" t="s">
        <v>173</v>
      </c>
      <c r="Q51" s="251"/>
      <c r="R51" s="240"/>
    </row>
    <row r="52" spans="1:18" s="240" customFormat="1" ht="15" x14ac:dyDescent="0.2">
      <c r="A52" s="141"/>
      <c r="B52" s="140" t="s">
        <v>210</v>
      </c>
      <c r="C52" s="139" t="s">
        <v>115</v>
      </c>
      <c r="D52" s="115"/>
      <c r="E52" s="116" t="s">
        <v>211</v>
      </c>
      <c r="F52" s="238"/>
      <c r="G52" s="238"/>
      <c r="H52" s="117"/>
      <c r="I52" s="118"/>
      <c r="J52" s="239"/>
      <c r="K52" s="239"/>
      <c r="L52" s="118"/>
      <c r="M52" s="113"/>
      <c r="N52" s="113"/>
      <c r="O52" s="113"/>
      <c r="P52" s="119"/>
      <c r="Q52" s="119"/>
    </row>
    <row r="53" spans="1:18" s="240" customFormat="1" x14ac:dyDescent="0.2">
      <c r="A53" s="241" t="s">
        <v>116</v>
      </c>
      <c r="B53" s="242" t="s">
        <v>210</v>
      </c>
      <c r="C53" s="242" t="s">
        <v>117</v>
      </c>
      <c r="D53" s="295">
        <v>1</v>
      </c>
      <c r="E53" s="244" t="s">
        <v>213</v>
      </c>
      <c r="F53" s="245">
        <v>1</v>
      </c>
      <c r="G53" s="245"/>
      <c r="H53" s="247">
        <v>44165</v>
      </c>
      <c r="I53" s="248" t="s">
        <v>212</v>
      </c>
      <c r="J53" s="249" t="s">
        <v>119</v>
      </c>
      <c r="K53" s="249"/>
      <c r="L53" s="248" t="s">
        <v>214</v>
      </c>
      <c r="M53" s="250" t="s">
        <v>122</v>
      </c>
      <c r="N53" s="250" t="s">
        <v>122</v>
      </c>
      <c r="O53" s="250" t="s">
        <v>122</v>
      </c>
      <c r="P53" s="251" t="s">
        <v>143</v>
      </c>
      <c r="Q53" s="251"/>
    </row>
    <row r="54" spans="1:18" s="288" customFormat="1" ht="24" x14ac:dyDescent="0.2">
      <c r="A54" s="241" t="s">
        <v>116</v>
      </c>
      <c r="B54" s="242" t="s">
        <v>210</v>
      </c>
      <c r="C54" s="242" t="s">
        <v>117</v>
      </c>
      <c r="D54" s="243">
        <v>2</v>
      </c>
      <c r="E54" s="244" t="s">
        <v>215</v>
      </c>
      <c r="F54" s="245">
        <v>1</v>
      </c>
      <c r="G54" s="245" t="s">
        <v>145</v>
      </c>
      <c r="H54" s="247">
        <v>44067</v>
      </c>
      <c r="I54" s="248" t="s">
        <v>212</v>
      </c>
      <c r="J54" s="249" t="s">
        <v>119</v>
      </c>
      <c r="K54" s="249"/>
      <c r="L54" s="248" t="s">
        <v>216</v>
      </c>
      <c r="M54" s="250" t="s">
        <v>122</v>
      </c>
      <c r="N54" s="250" t="s">
        <v>122</v>
      </c>
      <c r="O54" s="250" t="s">
        <v>122</v>
      </c>
      <c r="P54" s="251" t="s">
        <v>147</v>
      </c>
      <c r="Q54" s="251"/>
      <c r="R54" s="240"/>
    </row>
    <row r="55" spans="1:18" s="240" customFormat="1" ht="24" x14ac:dyDescent="0.2">
      <c r="A55" s="241" t="s">
        <v>116</v>
      </c>
      <c r="B55" s="242" t="s">
        <v>210</v>
      </c>
      <c r="C55" s="242" t="s">
        <v>117</v>
      </c>
      <c r="D55" s="243">
        <v>3</v>
      </c>
      <c r="E55" s="244" t="s">
        <v>217</v>
      </c>
      <c r="F55" s="245">
        <v>1</v>
      </c>
      <c r="G55" s="245"/>
      <c r="H55" s="247">
        <v>44165</v>
      </c>
      <c r="I55" s="248" t="s">
        <v>212</v>
      </c>
      <c r="J55" s="249" t="s">
        <v>119</v>
      </c>
      <c r="K55" s="249"/>
      <c r="L55" s="248" t="s">
        <v>218</v>
      </c>
      <c r="M55" s="250" t="s">
        <v>122</v>
      </c>
      <c r="N55" s="250" t="s">
        <v>122</v>
      </c>
      <c r="O55" s="250" t="s">
        <v>122</v>
      </c>
      <c r="P55" s="251" t="s">
        <v>143</v>
      </c>
      <c r="Q55" s="251"/>
    </row>
    <row r="56" spans="1:18" s="240" customFormat="1" ht="24" x14ac:dyDescent="0.2">
      <c r="A56" s="241" t="s">
        <v>116</v>
      </c>
      <c r="B56" s="242" t="s">
        <v>210</v>
      </c>
      <c r="C56" s="242" t="s">
        <v>117</v>
      </c>
      <c r="D56" s="243">
        <v>4</v>
      </c>
      <c r="E56" s="244" t="s">
        <v>219</v>
      </c>
      <c r="F56" s="245">
        <v>1</v>
      </c>
      <c r="G56" s="246" t="s">
        <v>118</v>
      </c>
      <c r="H56" s="247">
        <v>44211</v>
      </c>
      <c r="I56" s="248" t="s">
        <v>212</v>
      </c>
      <c r="J56" s="249" t="s">
        <v>119</v>
      </c>
      <c r="K56" s="249"/>
      <c r="L56" s="248" t="s">
        <v>265</v>
      </c>
      <c r="M56" s="250" t="s">
        <v>122</v>
      </c>
      <c r="N56" s="250" t="s">
        <v>122</v>
      </c>
      <c r="O56" s="250" t="s">
        <v>122</v>
      </c>
      <c r="P56" s="251" t="s">
        <v>152</v>
      </c>
      <c r="Q56" s="251"/>
    </row>
    <row r="57" spans="1:18" ht="24" x14ac:dyDescent="0.2">
      <c r="A57" s="241" t="s">
        <v>116</v>
      </c>
      <c r="B57" s="242" t="s">
        <v>210</v>
      </c>
      <c r="C57" s="242" t="s">
        <v>117</v>
      </c>
      <c r="D57" s="243">
        <v>5</v>
      </c>
      <c r="E57" s="244" t="s">
        <v>220</v>
      </c>
      <c r="F57" s="246">
        <v>1</v>
      </c>
      <c r="G57" s="246" t="s">
        <v>118</v>
      </c>
      <c r="H57" s="254">
        <v>44211</v>
      </c>
      <c r="I57" s="248" t="s">
        <v>212</v>
      </c>
      <c r="J57" s="249" t="s">
        <v>119</v>
      </c>
      <c r="K57" s="249"/>
      <c r="L57" s="248" t="s">
        <v>265</v>
      </c>
      <c r="M57" s="250" t="s">
        <v>122</v>
      </c>
      <c r="N57" s="250" t="s">
        <v>122</v>
      </c>
      <c r="O57" s="250" t="s">
        <v>122</v>
      </c>
      <c r="P57" s="251" t="s">
        <v>152</v>
      </c>
      <c r="Q57" s="251"/>
      <c r="R57" s="240"/>
    </row>
    <row r="58" spans="1:18" ht="24" x14ac:dyDescent="0.2">
      <c r="A58" s="241" t="s">
        <v>116</v>
      </c>
      <c r="B58" s="242" t="s">
        <v>210</v>
      </c>
      <c r="C58" s="242" t="s">
        <v>117</v>
      </c>
      <c r="D58" s="243">
        <v>6</v>
      </c>
      <c r="E58" s="244" t="s">
        <v>221</v>
      </c>
      <c r="F58" s="245">
        <v>1</v>
      </c>
      <c r="G58" s="246" t="s">
        <v>118</v>
      </c>
      <c r="H58" s="247">
        <v>44211</v>
      </c>
      <c r="I58" s="248" t="s">
        <v>212</v>
      </c>
      <c r="J58" s="249" t="s">
        <v>119</v>
      </c>
      <c r="K58" s="249"/>
      <c r="L58" s="248" t="s">
        <v>222</v>
      </c>
      <c r="M58" s="250" t="s">
        <v>122</v>
      </c>
      <c r="N58" s="250" t="s">
        <v>122</v>
      </c>
      <c r="O58" s="250" t="s">
        <v>122</v>
      </c>
      <c r="P58" s="251" t="s">
        <v>152</v>
      </c>
      <c r="Q58" s="251"/>
      <c r="R58" s="240"/>
    </row>
    <row r="59" spans="1:18" ht="24" x14ac:dyDescent="0.2">
      <c r="A59" s="241" t="s">
        <v>116</v>
      </c>
      <c r="B59" s="242" t="s">
        <v>210</v>
      </c>
      <c r="C59" s="242" t="s">
        <v>117</v>
      </c>
      <c r="D59" s="243">
        <v>7</v>
      </c>
      <c r="E59" s="244" t="s">
        <v>223</v>
      </c>
      <c r="F59" s="245">
        <v>1</v>
      </c>
      <c r="G59" s="246" t="s">
        <v>118</v>
      </c>
      <c r="H59" s="247">
        <v>44175</v>
      </c>
      <c r="I59" s="248" t="s">
        <v>212</v>
      </c>
      <c r="J59" s="300" t="s">
        <v>119</v>
      </c>
      <c r="K59" s="300"/>
      <c r="L59" s="248" t="s">
        <v>301</v>
      </c>
      <c r="M59" s="250" t="s">
        <v>122</v>
      </c>
      <c r="N59" s="250" t="s">
        <v>122</v>
      </c>
      <c r="O59" s="250" t="s">
        <v>122</v>
      </c>
      <c r="P59" s="251" t="s">
        <v>159</v>
      </c>
      <c r="Q59" s="251"/>
      <c r="R59" s="240"/>
    </row>
    <row r="60" spans="1:18" ht="24" x14ac:dyDescent="0.2">
      <c r="A60" s="241" t="s">
        <v>116</v>
      </c>
      <c r="B60" s="242" t="s">
        <v>210</v>
      </c>
      <c r="C60" s="242" t="s">
        <v>117</v>
      </c>
      <c r="D60" s="243">
        <v>8</v>
      </c>
      <c r="E60" s="244" t="s">
        <v>224</v>
      </c>
      <c r="F60" s="246" t="s">
        <v>266</v>
      </c>
      <c r="G60" s="246" t="s">
        <v>118</v>
      </c>
      <c r="H60" s="254" t="s">
        <v>267</v>
      </c>
      <c r="I60" s="248" t="s">
        <v>212</v>
      </c>
      <c r="J60" s="249" t="s">
        <v>119</v>
      </c>
      <c r="K60" s="249"/>
      <c r="L60" s="263" t="s">
        <v>303</v>
      </c>
      <c r="M60" s="250" t="s">
        <v>122</v>
      </c>
      <c r="N60" s="250" t="s">
        <v>122</v>
      </c>
      <c r="O60" s="250" t="s">
        <v>122</v>
      </c>
      <c r="P60" s="251" t="s">
        <v>159</v>
      </c>
      <c r="Q60" s="251"/>
    </row>
    <row r="61" spans="1:18" s="240" customFormat="1" ht="24" x14ac:dyDescent="0.2">
      <c r="A61" s="301" t="s">
        <v>116</v>
      </c>
      <c r="B61" s="302" t="s">
        <v>210</v>
      </c>
      <c r="C61" s="302" t="s">
        <v>167</v>
      </c>
      <c r="D61" s="303">
        <v>1</v>
      </c>
      <c r="E61" s="244" t="s">
        <v>225</v>
      </c>
      <c r="F61" s="245">
        <v>1</v>
      </c>
      <c r="G61" s="246" t="s">
        <v>118</v>
      </c>
      <c r="H61" s="247">
        <v>44165</v>
      </c>
      <c r="I61" s="248" t="s">
        <v>212</v>
      </c>
      <c r="J61" s="249" t="s">
        <v>136</v>
      </c>
      <c r="K61" s="249" t="s">
        <v>124</v>
      </c>
      <c r="L61" s="114" t="s">
        <v>152</v>
      </c>
      <c r="M61" s="250" t="s">
        <v>122</v>
      </c>
      <c r="N61" s="250" t="s">
        <v>122</v>
      </c>
      <c r="O61" s="250" t="s">
        <v>122</v>
      </c>
      <c r="P61" s="251" t="s">
        <v>152</v>
      </c>
      <c r="Q61" s="251"/>
    </row>
    <row r="62" spans="1:18" s="240" customFormat="1" ht="24" x14ac:dyDescent="0.2">
      <c r="A62" s="241" t="s">
        <v>116</v>
      </c>
      <c r="B62" s="242" t="s">
        <v>210</v>
      </c>
      <c r="C62" s="242" t="s">
        <v>167</v>
      </c>
      <c r="D62" s="243">
        <v>2</v>
      </c>
      <c r="E62" s="244" t="s">
        <v>226</v>
      </c>
      <c r="F62" s="245">
        <v>1</v>
      </c>
      <c r="G62" s="246" t="s">
        <v>118</v>
      </c>
      <c r="H62" s="247">
        <v>44165</v>
      </c>
      <c r="I62" s="248" t="s">
        <v>212</v>
      </c>
      <c r="J62" s="296" t="s">
        <v>136</v>
      </c>
      <c r="K62" s="296" t="s">
        <v>124</v>
      </c>
      <c r="L62" s="114" t="s">
        <v>227</v>
      </c>
      <c r="M62" s="250" t="s">
        <v>122</v>
      </c>
      <c r="N62" s="250" t="s">
        <v>122</v>
      </c>
      <c r="O62" s="250" t="s">
        <v>122</v>
      </c>
      <c r="P62" s="251" t="s">
        <v>159</v>
      </c>
      <c r="Q62" s="251"/>
    </row>
    <row r="63" spans="1:18" s="240" customFormat="1" ht="24" x14ac:dyDescent="0.2">
      <c r="A63" s="241" t="s">
        <v>116</v>
      </c>
      <c r="B63" s="242" t="s">
        <v>210</v>
      </c>
      <c r="C63" s="242" t="s">
        <v>167</v>
      </c>
      <c r="D63" s="243">
        <v>3</v>
      </c>
      <c r="E63" s="244" t="s">
        <v>228</v>
      </c>
      <c r="F63" s="246">
        <v>1</v>
      </c>
      <c r="G63" s="246" t="s">
        <v>118</v>
      </c>
      <c r="H63" s="254">
        <v>44165</v>
      </c>
      <c r="I63" s="248" t="s">
        <v>212</v>
      </c>
      <c r="J63" s="296" t="s">
        <v>119</v>
      </c>
      <c r="K63" s="296"/>
      <c r="L63" s="248" t="s">
        <v>229</v>
      </c>
      <c r="M63" s="250" t="s">
        <v>122</v>
      </c>
      <c r="N63" s="250" t="s">
        <v>122</v>
      </c>
      <c r="O63" s="250" t="s">
        <v>122</v>
      </c>
      <c r="P63" s="251" t="s">
        <v>159</v>
      </c>
      <c r="Q63" s="251"/>
    </row>
    <row r="64" spans="1:18" s="240" customFormat="1" ht="24" x14ac:dyDescent="0.2">
      <c r="A64" s="241" t="s">
        <v>116</v>
      </c>
      <c r="B64" s="242" t="s">
        <v>210</v>
      </c>
      <c r="C64" s="242" t="s">
        <v>167</v>
      </c>
      <c r="D64" s="243">
        <v>4</v>
      </c>
      <c r="E64" s="244" t="s">
        <v>230</v>
      </c>
      <c r="F64" s="245">
        <v>1</v>
      </c>
      <c r="G64" s="246" t="s">
        <v>118</v>
      </c>
      <c r="H64" s="247">
        <v>44165</v>
      </c>
      <c r="I64" s="248" t="s">
        <v>212</v>
      </c>
      <c r="J64" s="249" t="s">
        <v>119</v>
      </c>
      <c r="K64" s="249"/>
      <c r="L64" s="248" t="s">
        <v>152</v>
      </c>
      <c r="M64" s="250" t="s">
        <v>122</v>
      </c>
      <c r="N64" s="250" t="s">
        <v>122</v>
      </c>
      <c r="O64" s="250" t="s">
        <v>122</v>
      </c>
      <c r="P64" s="251" t="s">
        <v>152</v>
      </c>
      <c r="Q64" s="251"/>
      <c r="R64" s="252"/>
    </row>
    <row r="65" spans="1:18" s="240" customFormat="1" ht="24" x14ac:dyDescent="0.2">
      <c r="A65" s="241" t="s">
        <v>116</v>
      </c>
      <c r="B65" s="242" t="s">
        <v>210</v>
      </c>
      <c r="C65" s="242" t="s">
        <v>167</v>
      </c>
      <c r="D65" s="243">
        <v>7</v>
      </c>
      <c r="E65" s="244" t="s">
        <v>231</v>
      </c>
      <c r="F65" s="246">
        <v>1</v>
      </c>
      <c r="G65" s="246" t="s">
        <v>118</v>
      </c>
      <c r="H65" s="254">
        <v>44203</v>
      </c>
      <c r="I65" s="248" t="s">
        <v>212</v>
      </c>
      <c r="J65" s="249" t="s">
        <v>119</v>
      </c>
      <c r="K65" s="249"/>
      <c r="L65" s="248" t="s">
        <v>155</v>
      </c>
      <c r="M65" s="250" t="s">
        <v>122</v>
      </c>
      <c r="N65" s="250" t="s">
        <v>122</v>
      </c>
      <c r="O65" s="250" t="s">
        <v>122</v>
      </c>
      <c r="P65" s="251" t="s">
        <v>152</v>
      </c>
      <c r="Q65" s="251"/>
      <c r="R65" s="252"/>
    </row>
    <row r="66" spans="1:18" s="240" customFormat="1" ht="24" x14ac:dyDescent="0.2">
      <c r="A66" s="290" t="s">
        <v>116</v>
      </c>
      <c r="B66" s="291" t="s">
        <v>210</v>
      </c>
      <c r="C66" s="291" t="s">
        <v>167</v>
      </c>
      <c r="D66" s="292">
        <v>8</v>
      </c>
      <c r="E66" s="281" t="s">
        <v>304</v>
      </c>
      <c r="F66" s="282">
        <v>1</v>
      </c>
      <c r="G66" s="283" t="s">
        <v>118</v>
      </c>
      <c r="H66" s="284">
        <v>44389</v>
      </c>
      <c r="I66" s="285" t="s">
        <v>305</v>
      </c>
      <c r="J66" s="296" t="s">
        <v>119</v>
      </c>
      <c r="K66" s="296"/>
      <c r="L66" s="285" t="s">
        <v>306</v>
      </c>
      <c r="M66" s="286" t="s">
        <v>122</v>
      </c>
      <c r="N66" s="286" t="s">
        <v>122</v>
      </c>
      <c r="O66" s="286" t="s">
        <v>122</v>
      </c>
      <c r="P66" s="287" t="s">
        <v>159</v>
      </c>
      <c r="Q66" s="287"/>
      <c r="R66" s="252"/>
    </row>
    <row r="67" spans="1:18" s="240" customFormat="1" ht="24" x14ac:dyDescent="0.2">
      <c r="A67" s="241" t="s">
        <v>116</v>
      </c>
      <c r="B67" s="304" t="s">
        <v>210</v>
      </c>
      <c r="C67" s="242" t="s">
        <v>123</v>
      </c>
      <c r="D67" s="243">
        <v>6</v>
      </c>
      <c r="E67" s="244" t="s">
        <v>307</v>
      </c>
      <c r="F67" s="245">
        <v>1</v>
      </c>
      <c r="G67" s="246" t="s">
        <v>308</v>
      </c>
      <c r="H67" s="247">
        <v>44120</v>
      </c>
      <c r="I67" s="248" t="s">
        <v>309</v>
      </c>
      <c r="J67" s="249" t="s">
        <v>119</v>
      </c>
      <c r="K67" s="249"/>
      <c r="L67" s="248" t="s">
        <v>305</v>
      </c>
      <c r="M67" s="250" t="s">
        <v>122</v>
      </c>
      <c r="N67" s="250" t="s">
        <v>122</v>
      </c>
      <c r="O67" s="250" t="s">
        <v>122</v>
      </c>
      <c r="P67" s="251" t="s">
        <v>143</v>
      </c>
      <c r="Q67" s="251"/>
      <c r="R67" s="252"/>
    </row>
    <row r="68" spans="1:18" s="240" customFormat="1" ht="24" x14ac:dyDescent="0.2">
      <c r="A68" s="241" t="s">
        <v>116</v>
      </c>
      <c r="B68" s="304" t="s">
        <v>210</v>
      </c>
      <c r="C68" s="242" t="s">
        <v>123</v>
      </c>
      <c r="D68" s="243">
        <v>7</v>
      </c>
      <c r="E68" s="244" t="s">
        <v>310</v>
      </c>
      <c r="F68" s="245">
        <v>1</v>
      </c>
      <c r="G68" s="246" t="s">
        <v>308</v>
      </c>
      <c r="H68" s="247">
        <v>44120</v>
      </c>
      <c r="I68" s="248" t="s">
        <v>311</v>
      </c>
      <c r="J68" s="249" t="s">
        <v>119</v>
      </c>
      <c r="K68" s="249"/>
      <c r="L68" s="248" t="s">
        <v>305</v>
      </c>
      <c r="M68" s="250" t="s">
        <v>122</v>
      </c>
      <c r="N68" s="250" t="s">
        <v>122</v>
      </c>
      <c r="O68" s="250" t="s">
        <v>122</v>
      </c>
      <c r="P68" s="251" t="s">
        <v>143</v>
      </c>
      <c r="Q68" s="251"/>
    </row>
    <row r="69" spans="1:18" ht="24" x14ac:dyDescent="0.2">
      <c r="A69" s="241" t="s">
        <v>116</v>
      </c>
      <c r="B69" s="242" t="s">
        <v>210</v>
      </c>
      <c r="C69" s="242" t="s">
        <v>189</v>
      </c>
      <c r="D69" s="243">
        <v>1</v>
      </c>
      <c r="E69" s="244" t="s">
        <v>232</v>
      </c>
      <c r="F69" s="245">
        <v>1</v>
      </c>
      <c r="G69" s="246" t="s">
        <v>118</v>
      </c>
      <c r="H69" s="247">
        <v>44078</v>
      </c>
      <c r="I69" s="248" t="s">
        <v>212</v>
      </c>
      <c r="J69" s="249" t="s">
        <v>119</v>
      </c>
      <c r="K69" s="249"/>
      <c r="L69" s="248" t="s">
        <v>233</v>
      </c>
      <c r="M69" s="250" t="s">
        <v>122</v>
      </c>
      <c r="N69" s="250" t="s">
        <v>122</v>
      </c>
      <c r="O69" s="250" t="s">
        <v>122</v>
      </c>
      <c r="P69" s="251" t="s">
        <v>173</v>
      </c>
      <c r="Q69" s="251"/>
      <c r="R69" s="240"/>
    </row>
    <row r="70" spans="1:18" s="240" customFormat="1" ht="24" x14ac:dyDescent="0.2">
      <c r="A70" s="241" t="s">
        <v>116</v>
      </c>
      <c r="B70" s="242" t="s">
        <v>210</v>
      </c>
      <c r="C70" s="242" t="s">
        <v>189</v>
      </c>
      <c r="D70" s="243">
        <v>2</v>
      </c>
      <c r="E70" s="244" t="s">
        <v>234</v>
      </c>
      <c r="F70" s="245">
        <v>1</v>
      </c>
      <c r="G70" s="246" t="s">
        <v>118</v>
      </c>
      <c r="H70" s="247">
        <v>44078</v>
      </c>
      <c r="I70" s="248" t="s">
        <v>212</v>
      </c>
      <c r="J70" s="249" t="s">
        <v>119</v>
      </c>
      <c r="K70" s="249"/>
      <c r="L70" s="248" t="s">
        <v>233</v>
      </c>
      <c r="M70" s="250" t="s">
        <v>122</v>
      </c>
      <c r="N70" s="250" t="s">
        <v>122</v>
      </c>
      <c r="O70" s="250" t="s">
        <v>122</v>
      </c>
      <c r="P70" s="251" t="s">
        <v>173</v>
      </c>
      <c r="Q70" s="251"/>
    </row>
    <row r="71" spans="1:18" s="240" customFormat="1" ht="24" x14ac:dyDescent="0.2">
      <c r="A71" s="241" t="s">
        <v>116</v>
      </c>
      <c r="B71" s="242" t="s">
        <v>210</v>
      </c>
      <c r="C71" s="242" t="s">
        <v>189</v>
      </c>
      <c r="D71" s="243">
        <v>3</v>
      </c>
      <c r="E71" s="305" t="s">
        <v>235</v>
      </c>
      <c r="F71" s="245">
        <v>1</v>
      </c>
      <c r="G71" s="246" t="s">
        <v>118</v>
      </c>
      <c r="H71" s="247">
        <v>44078</v>
      </c>
      <c r="I71" s="248" t="s">
        <v>212</v>
      </c>
      <c r="J71" s="249" t="s">
        <v>119</v>
      </c>
      <c r="K71" s="249"/>
      <c r="L71" s="248" t="s">
        <v>236</v>
      </c>
      <c r="M71" s="250" t="s">
        <v>122</v>
      </c>
      <c r="N71" s="250" t="s">
        <v>122</v>
      </c>
      <c r="O71" s="250" t="s">
        <v>122</v>
      </c>
      <c r="P71" s="251" t="s">
        <v>173</v>
      </c>
      <c r="Q71" s="251"/>
    </row>
    <row r="72" spans="1:18" s="240" customFormat="1" ht="24" x14ac:dyDescent="0.2">
      <c r="A72" s="241" t="s">
        <v>116</v>
      </c>
      <c r="B72" s="242" t="s">
        <v>210</v>
      </c>
      <c r="C72" s="242" t="s">
        <v>189</v>
      </c>
      <c r="D72" s="243">
        <v>4</v>
      </c>
      <c r="E72" s="244" t="s">
        <v>237</v>
      </c>
      <c r="F72" s="245">
        <v>1</v>
      </c>
      <c r="G72" s="246" t="s">
        <v>118</v>
      </c>
      <c r="H72" s="247">
        <v>44078</v>
      </c>
      <c r="I72" s="248" t="s">
        <v>212</v>
      </c>
      <c r="J72" s="249" t="s">
        <v>119</v>
      </c>
      <c r="K72" s="249"/>
      <c r="L72" s="248" t="s">
        <v>236</v>
      </c>
      <c r="M72" s="250" t="s">
        <v>122</v>
      </c>
      <c r="N72" s="250" t="s">
        <v>122</v>
      </c>
      <c r="O72" s="250" t="s">
        <v>122</v>
      </c>
      <c r="P72" s="251" t="s">
        <v>173</v>
      </c>
      <c r="Q72" s="251"/>
    </row>
    <row r="73" spans="1:18" s="240" customFormat="1" ht="24" x14ac:dyDescent="0.2">
      <c r="A73" s="241" t="s">
        <v>116</v>
      </c>
      <c r="B73" s="242" t="s">
        <v>210</v>
      </c>
      <c r="C73" s="242" t="s">
        <v>189</v>
      </c>
      <c r="D73" s="243">
        <v>5</v>
      </c>
      <c r="E73" s="244" t="s">
        <v>238</v>
      </c>
      <c r="F73" s="245">
        <v>1</v>
      </c>
      <c r="G73" s="246" t="s">
        <v>118</v>
      </c>
      <c r="H73" s="247">
        <v>44078</v>
      </c>
      <c r="I73" s="248" t="s">
        <v>212</v>
      </c>
      <c r="J73" s="249" t="s">
        <v>119</v>
      </c>
      <c r="K73" s="249"/>
      <c r="L73" s="248" t="s">
        <v>239</v>
      </c>
      <c r="M73" s="250" t="s">
        <v>122</v>
      </c>
      <c r="N73" s="250" t="s">
        <v>122</v>
      </c>
      <c r="O73" s="250" t="s">
        <v>122</v>
      </c>
      <c r="P73" s="251" t="s">
        <v>132</v>
      </c>
      <c r="Q73" s="251"/>
    </row>
    <row r="74" spans="1:18" s="240" customFormat="1" ht="24" x14ac:dyDescent="0.2">
      <c r="A74" s="241" t="s">
        <v>116</v>
      </c>
      <c r="B74" s="242" t="s">
        <v>210</v>
      </c>
      <c r="C74" s="242" t="s">
        <v>189</v>
      </c>
      <c r="D74" s="243">
        <v>6</v>
      </c>
      <c r="E74" s="244" t="s">
        <v>240</v>
      </c>
      <c r="F74" s="245">
        <v>1</v>
      </c>
      <c r="G74" s="246" t="s">
        <v>118</v>
      </c>
      <c r="H74" s="247">
        <v>44078</v>
      </c>
      <c r="I74" s="248" t="s">
        <v>212</v>
      </c>
      <c r="J74" s="249" t="s">
        <v>119</v>
      </c>
      <c r="K74" s="249"/>
      <c r="L74" s="248" t="s">
        <v>239</v>
      </c>
      <c r="M74" s="250" t="s">
        <v>122</v>
      </c>
      <c r="N74" s="250" t="s">
        <v>122</v>
      </c>
      <c r="O74" s="250" t="s">
        <v>122</v>
      </c>
      <c r="P74" s="251" t="s">
        <v>132</v>
      </c>
      <c r="Q74" s="251"/>
    </row>
    <row r="75" spans="1:18" s="240" customFormat="1" ht="24" x14ac:dyDescent="0.2">
      <c r="A75" s="241" t="s">
        <v>116</v>
      </c>
      <c r="B75" s="242" t="s">
        <v>210</v>
      </c>
      <c r="C75" s="242" t="s">
        <v>189</v>
      </c>
      <c r="D75" s="243">
        <v>7</v>
      </c>
      <c r="E75" s="244" t="s">
        <v>241</v>
      </c>
      <c r="F75" s="245">
        <v>1</v>
      </c>
      <c r="G75" s="246" t="s">
        <v>118</v>
      </c>
      <c r="H75" s="247">
        <v>44078</v>
      </c>
      <c r="I75" s="248" t="s">
        <v>212</v>
      </c>
      <c r="J75" s="249" t="s">
        <v>119</v>
      </c>
      <c r="K75" s="249"/>
      <c r="L75" s="248" t="s">
        <v>239</v>
      </c>
      <c r="M75" s="250" t="s">
        <v>122</v>
      </c>
      <c r="N75" s="250" t="s">
        <v>122</v>
      </c>
      <c r="O75" s="250" t="s">
        <v>122</v>
      </c>
      <c r="P75" s="251" t="s">
        <v>132</v>
      </c>
      <c r="Q75" s="251"/>
    </row>
    <row r="76" spans="1:18" s="240" customFormat="1" ht="24" x14ac:dyDescent="0.2">
      <c r="A76" s="241" t="s">
        <v>116</v>
      </c>
      <c r="B76" s="242" t="s">
        <v>210</v>
      </c>
      <c r="C76" s="242" t="s">
        <v>189</v>
      </c>
      <c r="D76" s="243">
        <v>8</v>
      </c>
      <c r="E76" s="244" t="s">
        <v>242</v>
      </c>
      <c r="F76" s="245">
        <v>1</v>
      </c>
      <c r="G76" s="246" t="s">
        <v>118</v>
      </c>
      <c r="H76" s="247">
        <v>44078</v>
      </c>
      <c r="I76" s="248" t="s">
        <v>212</v>
      </c>
      <c r="J76" s="249" t="s">
        <v>119</v>
      </c>
      <c r="K76" s="249"/>
      <c r="L76" s="248" t="s">
        <v>239</v>
      </c>
      <c r="M76" s="250" t="s">
        <v>122</v>
      </c>
      <c r="N76" s="250" t="s">
        <v>122</v>
      </c>
      <c r="O76" s="250" t="s">
        <v>122</v>
      </c>
      <c r="P76" s="251" t="s">
        <v>132</v>
      </c>
      <c r="Q76" s="251"/>
      <c r="R76" s="252"/>
    </row>
    <row r="77" spans="1:18" s="240" customFormat="1" ht="24" x14ac:dyDescent="0.2">
      <c r="A77" s="241" t="s">
        <v>116</v>
      </c>
      <c r="B77" s="242" t="s">
        <v>210</v>
      </c>
      <c r="C77" s="242" t="s">
        <v>189</v>
      </c>
      <c r="D77" s="243">
        <v>9</v>
      </c>
      <c r="E77" s="244" t="s">
        <v>243</v>
      </c>
      <c r="F77" s="245">
        <v>1</v>
      </c>
      <c r="G77" s="246" t="s">
        <v>118</v>
      </c>
      <c r="H77" s="247">
        <v>44078</v>
      </c>
      <c r="I77" s="248" t="s">
        <v>212</v>
      </c>
      <c r="J77" s="249" t="s">
        <v>119</v>
      </c>
      <c r="K77" s="249"/>
      <c r="L77" s="248" t="s">
        <v>214</v>
      </c>
      <c r="M77" s="250" t="s">
        <v>122</v>
      </c>
      <c r="N77" s="250" t="s">
        <v>122</v>
      </c>
      <c r="O77" s="250" t="s">
        <v>122</v>
      </c>
      <c r="P77" s="251" t="s">
        <v>143</v>
      </c>
      <c r="Q77" s="251"/>
    </row>
    <row r="78" spans="1:18" s="240" customFormat="1" ht="24" x14ac:dyDescent="0.2">
      <c r="A78" s="241" t="s">
        <v>116</v>
      </c>
      <c r="B78" s="242" t="s">
        <v>210</v>
      </c>
      <c r="C78" s="242" t="s">
        <v>189</v>
      </c>
      <c r="D78" s="243">
        <v>10</v>
      </c>
      <c r="E78" s="244" t="s">
        <v>244</v>
      </c>
      <c r="F78" s="245">
        <v>1</v>
      </c>
      <c r="G78" s="246" t="s">
        <v>118</v>
      </c>
      <c r="H78" s="247">
        <v>44078</v>
      </c>
      <c r="I78" s="248" t="s">
        <v>212</v>
      </c>
      <c r="J78" s="249" t="s">
        <v>119</v>
      </c>
      <c r="K78" s="249"/>
      <c r="L78" s="248" t="s">
        <v>245</v>
      </c>
      <c r="M78" s="250" t="s">
        <v>122</v>
      </c>
      <c r="N78" s="250" t="s">
        <v>122</v>
      </c>
      <c r="O78" s="250" t="s">
        <v>122</v>
      </c>
      <c r="P78" s="251" t="s">
        <v>246</v>
      </c>
      <c r="Q78" s="251"/>
    </row>
    <row r="79" spans="1:18" s="240" customFormat="1" ht="24" x14ac:dyDescent="0.2">
      <c r="A79" s="241" t="s">
        <v>116</v>
      </c>
      <c r="B79" s="242" t="s">
        <v>210</v>
      </c>
      <c r="C79" s="242" t="s">
        <v>189</v>
      </c>
      <c r="D79" s="243">
        <v>11</v>
      </c>
      <c r="E79" s="244" t="s">
        <v>247</v>
      </c>
      <c r="F79" s="245">
        <v>1</v>
      </c>
      <c r="G79" s="246" t="s">
        <v>118</v>
      </c>
      <c r="H79" s="247">
        <v>44078</v>
      </c>
      <c r="I79" s="248" t="s">
        <v>212</v>
      </c>
      <c r="J79" s="249" t="s">
        <v>119</v>
      </c>
      <c r="K79" s="249"/>
      <c r="L79" s="248" t="s">
        <v>229</v>
      </c>
      <c r="M79" s="250" t="s">
        <v>122</v>
      </c>
      <c r="N79" s="250" t="s">
        <v>122</v>
      </c>
      <c r="O79" s="250" t="s">
        <v>122</v>
      </c>
      <c r="P79" s="251" t="s">
        <v>159</v>
      </c>
      <c r="Q79" s="251"/>
    </row>
    <row r="80" spans="1:18" ht="15" x14ac:dyDescent="0.2">
      <c r="A80" s="306"/>
      <c r="B80" s="306"/>
      <c r="C80" s="306"/>
      <c r="D80" s="306"/>
      <c r="E80" s="116" t="s">
        <v>248</v>
      </c>
      <c r="F80" s="238"/>
      <c r="G80" s="238"/>
      <c r="H80" s="117"/>
      <c r="I80" s="118"/>
      <c r="J80" s="239"/>
      <c r="K80" s="239"/>
      <c r="L80" s="118"/>
      <c r="M80" s="113"/>
      <c r="N80" s="113"/>
      <c r="O80" s="113"/>
      <c r="P80" s="119"/>
      <c r="Q80" s="119"/>
    </row>
    <row r="81" spans="1:17" s="288" customFormat="1" ht="24" x14ac:dyDescent="0.2">
      <c r="A81" s="307"/>
      <c r="B81" s="308"/>
      <c r="C81" s="123"/>
      <c r="D81" s="309"/>
      <c r="E81" s="120" t="s">
        <v>312</v>
      </c>
      <c r="F81" s="310"/>
      <c r="G81" s="310"/>
      <c r="H81" s="124"/>
      <c r="I81" s="121" t="s">
        <v>249</v>
      </c>
      <c r="J81" s="249" t="s">
        <v>136</v>
      </c>
      <c r="K81" s="249" t="s">
        <v>124</v>
      </c>
      <c r="L81" s="114" t="s">
        <v>313</v>
      </c>
      <c r="M81" s="122" t="s">
        <v>122</v>
      </c>
      <c r="N81" s="122" t="s">
        <v>122</v>
      </c>
      <c r="O81" s="122"/>
      <c r="P81" s="111" t="s">
        <v>152</v>
      </c>
      <c r="Q81" s="111"/>
    </row>
    <row r="82" spans="1:17" ht="12.75" x14ac:dyDescent="0.2">
      <c r="A82" s="125"/>
      <c r="B82" s="126"/>
      <c r="C82" s="112"/>
      <c r="D82" s="127"/>
      <c r="E82" s="120" t="s">
        <v>289</v>
      </c>
      <c r="F82" s="310"/>
      <c r="G82" s="310"/>
      <c r="H82" s="128">
        <v>42917</v>
      </c>
      <c r="I82" s="121" t="s">
        <v>249</v>
      </c>
      <c r="J82" s="296" t="s">
        <v>136</v>
      </c>
      <c r="K82" s="296" t="s">
        <v>250</v>
      </c>
      <c r="L82" s="114" t="s">
        <v>194</v>
      </c>
      <c r="M82" s="122" t="s">
        <v>122</v>
      </c>
      <c r="N82" s="122" t="s">
        <v>122</v>
      </c>
      <c r="O82" s="122" t="s">
        <v>122</v>
      </c>
      <c r="P82" s="111" t="s">
        <v>143</v>
      </c>
      <c r="Q82" s="111"/>
    </row>
    <row r="83" spans="1:17" ht="12.75" x14ac:dyDescent="0.2">
      <c r="A83" s="125"/>
      <c r="B83" s="126"/>
      <c r="C83" s="112"/>
      <c r="D83" s="127"/>
      <c r="E83" s="120" t="s">
        <v>290</v>
      </c>
      <c r="F83" s="310"/>
      <c r="G83" s="310"/>
      <c r="H83" s="124">
        <v>42156</v>
      </c>
      <c r="I83" s="121" t="s">
        <v>249</v>
      </c>
      <c r="J83" s="255" t="s">
        <v>136</v>
      </c>
      <c r="K83" s="296" t="s">
        <v>250</v>
      </c>
      <c r="L83" s="114" t="s">
        <v>194</v>
      </c>
      <c r="M83" s="122" t="s">
        <v>122</v>
      </c>
      <c r="N83" s="122" t="s">
        <v>122</v>
      </c>
      <c r="O83" s="122" t="s">
        <v>122</v>
      </c>
      <c r="P83" s="111" t="s">
        <v>143</v>
      </c>
      <c r="Q83" s="111"/>
    </row>
    <row r="84" spans="1:17" ht="24" x14ac:dyDescent="0.2">
      <c r="A84" s="129"/>
      <c r="B84" s="130"/>
      <c r="C84" s="131"/>
      <c r="D84" s="132"/>
      <c r="E84" s="120" t="s">
        <v>291</v>
      </c>
      <c r="F84" s="310" t="s">
        <v>251</v>
      </c>
      <c r="G84" s="310"/>
      <c r="H84" s="128"/>
      <c r="I84" s="121" t="s">
        <v>249</v>
      </c>
      <c r="J84" s="255" t="s">
        <v>136</v>
      </c>
      <c r="K84" s="255" t="s">
        <v>124</v>
      </c>
      <c r="L84" s="114" t="s">
        <v>252</v>
      </c>
      <c r="M84" s="122" t="s">
        <v>122</v>
      </c>
      <c r="N84" s="122" t="s">
        <v>122</v>
      </c>
      <c r="O84" s="122" t="s">
        <v>122</v>
      </c>
      <c r="P84" s="111" t="s">
        <v>143</v>
      </c>
      <c r="Q84" s="111"/>
    </row>
    <row r="85" spans="1:17" ht="12.75" x14ac:dyDescent="0.2">
      <c r="A85" s="129"/>
      <c r="B85" s="130"/>
      <c r="C85" s="131"/>
      <c r="D85" s="132"/>
      <c r="E85" s="120" t="s">
        <v>292</v>
      </c>
      <c r="F85" s="310" t="s">
        <v>251</v>
      </c>
      <c r="G85" s="310"/>
      <c r="H85" s="128"/>
      <c r="I85" s="121" t="s">
        <v>249</v>
      </c>
      <c r="J85" s="255" t="s">
        <v>136</v>
      </c>
      <c r="K85" s="255" t="s">
        <v>124</v>
      </c>
      <c r="L85" s="114" t="s">
        <v>137</v>
      </c>
      <c r="M85" s="122" t="s">
        <v>122</v>
      </c>
      <c r="N85" s="122" t="s">
        <v>122</v>
      </c>
      <c r="O85" s="122" t="s">
        <v>122</v>
      </c>
      <c r="P85" s="111" t="s">
        <v>132</v>
      </c>
      <c r="Q85" s="111"/>
    </row>
  </sheetData>
  <sheetProtection selectLockedCells="1" sort="0" autoFilter="0" selectUnlockedCells="1"/>
  <conditionalFormatting sqref="J86:J1048576 J2:J27 J30:J64 J67:J84">
    <cfRule type="cellIs" dxfId="31" priority="31" operator="equal">
      <formula>"NON"</formula>
    </cfRule>
    <cfRule type="cellIs" dxfId="30" priority="32" operator="equal">
      <formula>"OUI"</formula>
    </cfRule>
  </conditionalFormatting>
  <conditionalFormatting sqref="K86:K1048576 K2:K27 K30:K64 K67:K84">
    <cfRule type="cellIs" dxfId="29" priority="29" operator="equal">
      <formula>"A3"</formula>
    </cfRule>
    <cfRule type="cellIs" dxfId="28" priority="30" operator="equal">
      <formula>"A4"</formula>
    </cfRule>
  </conditionalFormatting>
  <conditionalFormatting sqref="J85">
    <cfRule type="cellIs" dxfId="27" priority="27" operator="equal">
      <formula>"NON"</formula>
    </cfRule>
    <cfRule type="cellIs" dxfId="26" priority="28" operator="equal">
      <formula>"OUI"</formula>
    </cfRule>
  </conditionalFormatting>
  <conditionalFormatting sqref="K85">
    <cfRule type="cellIs" dxfId="25" priority="25" operator="equal">
      <formula>"A3"</formula>
    </cfRule>
    <cfRule type="cellIs" dxfId="24" priority="26" operator="equal">
      <formula>"A4"</formula>
    </cfRule>
  </conditionalFormatting>
  <conditionalFormatting sqref="J28:J29">
    <cfRule type="cellIs" dxfId="23" priority="23" operator="equal">
      <formula>"NON"</formula>
    </cfRule>
    <cfRule type="cellIs" dxfId="22" priority="24" operator="equal">
      <formula>"OUI"</formula>
    </cfRule>
  </conditionalFormatting>
  <conditionalFormatting sqref="K28:K29">
    <cfRule type="cellIs" dxfId="21" priority="21" operator="equal">
      <formula>"A3"</formula>
    </cfRule>
    <cfRule type="cellIs" dxfId="20" priority="22" operator="equal">
      <formula>"A4"</formula>
    </cfRule>
  </conditionalFormatting>
  <conditionalFormatting sqref="J67">
    <cfRule type="cellIs" dxfId="19" priority="19" operator="equal">
      <formula>"NON"</formula>
    </cfRule>
    <cfRule type="cellIs" dxfId="18" priority="20" operator="equal">
      <formula>"OUI"</formula>
    </cfRule>
  </conditionalFormatting>
  <conditionalFormatting sqref="K67">
    <cfRule type="cellIs" dxfId="17" priority="17" operator="equal">
      <formula>"A3"</formula>
    </cfRule>
    <cfRule type="cellIs" dxfId="16" priority="18" operator="equal">
      <formula>"A4"</formula>
    </cfRule>
  </conditionalFormatting>
  <conditionalFormatting sqref="J68">
    <cfRule type="cellIs" dxfId="15" priority="15" operator="equal">
      <formula>"NON"</formula>
    </cfRule>
    <cfRule type="cellIs" dxfId="14" priority="16" operator="equal">
      <formula>"OUI"</formula>
    </cfRule>
  </conditionalFormatting>
  <conditionalFormatting sqref="K68">
    <cfRule type="cellIs" dxfId="13" priority="13" operator="equal">
      <formula>"A3"</formula>
    </cfRule>
    <cfRule type="cellIs" dxfId="12" priority="14" operator="equal">
      <formula>"A4"</formula>
    </cfRule>
  </conditionalFormatting>
  <conditionalFormatting sqref="J65">
    <cfRule type="cellIs" dxfId="11" priority="11" operator="equal">
      <formula>"NON"</formula>
    </cfRule>
    <cfRule type="cellIs" dxfId="10" priority="12" operator="equal">
      <formula>"OUI"</formula>
    </cfRule>
  </conditionalFormatting>
  <conditionalFormatting sqref="K65">
    <cfRule type="cellIs" dxfId="9" priority="9" operator="equal">
      <formula>"A3"</formula>
    </cfRule>
    <cfRule type="cellIs" dxfId="8" priority="10" operator="equal">
      <formula>"A4"</formula>
    </cfRule>
  </conditionalFormatting>
  <conditionalFormatting sqref="J66">
    <cfRule type="cellIs" dxfId="7" priority="7" operator="equal">
      <formula>"NON"</formula>
    </cfRule>
    <cfRule type="cellIs" dxfId="6" priority="8" operator="equal">
      <formula>"OUI"</formula>
    </cfRule>
  </conditionalFormatting>
  <conditionalFormatting sqref="K66">
    <cfRule type="cellIs" dxfId="5" priority="5" operator="equal">
      <formula>"A3"</formula>
    </cfRule>
    <cfRule type="cellIs" dxfId="4" priority="6" operator="equal">
      <formula>"A4"</formula>
    </cfRule>
  </conditionalFormatting>
  <conditionalFormatting sqref="J29">
    <cfRule type="cellIs" dxfId="3" priority="3" operator="equal">
      <formula>"NON"</formula>
    </cfRule>
    <cfRule type="cellIs" dxfId="2" priority="4" operator="equal">
      <formula>"OUI"</formula>
    </cfRule>
  </conditionalFormatting>
  <conditionalFormatting sqref="K29">
    <cfRule type="cellIs" dxfId="1" priority="1" operator="equal">
      <formula>"A3"</formula>
    </cfRule>
    <cfRule type="cellIs" dxfId="0" priority="2" operator="equal">
      <formula>"A4"</formula>
    </cfRule>
  </conditionalFormatting>
  <printOptions horizontalCentered="1"/>
  <pageMargins left="0.23622047244094491" right="0.23622047244094491" top="0.74803149606299213" bottom="0.74803149606299213" header="0.31496062992125984" footer="0.31496062992125984"/>
  <pageSetup paperSize="9" scale="50" firstPageNumber="0" fitToHeight="0" orientation="landscape" horizontalDpi="4294967295" verticalDpi="4294967295" r:id="rId1"/>
  <headerFooter alignWithMargins="0">
    <oddHeader>&amp;C&amp;"Arial,Gras"&amp;14LISTE DE REFERENCE DES DOCUMENTS DES PROCESSUS SYSCO :&amp;RV7   10/05/2021</oddHeader>
    <oddFooter>&amp;CPage &amp;P/&amp;N&amp;R&amp;D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21"/>
  <sheetViews>
    <sheetView workbookViewId="0">
      <selection activeCell="D12" sqref="D12"/>
    </sheetView>
  </sheetViews>
  <sheetFormatPr baseColWidth="10" defaultRowHeight="12.75" x14ac:dyDescent="0.2"/>
  <cols>
    <col min="4" max="8" width="25.42578125" customWidth="1"/>
  </cols>
  <sheetData>
    <row r="2" spans="1:8" ht="13.5" thickBot="1" x14ac:dyDescent="0.25">
      <c r="D2" s="58">
        <v>2</v>
      </c>
      <c r="E2" s="58">
        <v>3</v>
      </c>
      <c r="F2" s="58">
        <v>4</v>
      </c>
      <c r="G2" s="58">
        <v>5</v>
      </c>
    </row>
    <row r="3" spans="1:8" s="47" customFormat="1" ht="25.5" x14ac:dyDescent="0.2">
      <c r="A3" s="211" t="s">
        <v>48</v>
      </c>
      <c r="B3" s="213" t="s">
        <v>49</v>
      </c>
      <c r="C3" s="213" t="s">
        <v>50</v>
      </c>
      <c r="D3" s="54" t="s">
        <v>58</v>
      </c>
      <c r="E3" s="54" t="s">
        <v>56</v>
      </c>
      <c r="F3" s="54" t="s">
        <v>51</v>
      </c>
      <c r="G3" s="55" t="s">
        <v>52</v>
      </c>
      <c r="H3" s="46"/>
    </row>
    <row r="4" spans="1:8" s="47" customFormat="1" ht="25.5" x14ac:dyDescent="0.2">
      <c r="A4" s="212"/>
      <c r="B4" s="214"/>
      <c r="C4" s="214"/>
      <c r="D4" s="56" t="s">
        <v>57</v>
      </c>
      <c r="E4" s="56" t="s">
        <v>53</v>
      </c>
      <c r="F4" s="56" t="s">
        <v>54</v>
      </c>
      <c r="G4" s="57" t="s">
        <v>55</v>
      </c>
      <c r="H4" s="46"/>
    </row>
    <row r="5" spans="1:8" x14ac:dyDescent="0.2">
      <c r="A5" s="48">
        <f>'GRILLE Suivi HACCP'!$B$3</f>
        <v>0</v>
      </c>
      <c r="B5" s="49" t="str">
        <f>'GRILLE Suivi HACCP'!H13</f>
        <v>Mois 1</v>
      </c>
      <c r="C5" s="49">
        <v>2</v>
      </c>
      <c r="D5" s="49">
        <f>HLOOKUP($B5, 'GRILLE Suivi HACCP'!$H$13:$J$17, 2, FALSE)</f>
        <v>0</v>
      </c>
      <c r="E5" s="49">
        <f>HLOOKUP($B5, 'GRILLE Suivi HACCP'!$H$13:$J$17, 3, FALSE)</f>
        <v>0</v>
      </c>
      <c r="F5" s="49">
        <f>HLOOKUP($B5, 'GRILLE Suivi HACCP'!$H$13:$J$17, 4, FALSE)</f>
        <v>0</v>
      </c>
      <c r="G5" s="49">
        <f>HLOOKUP($B5, 'GRILLE Suivi HACCP'!$H$13:$J$17, 5, FALSE)</f>
        <v>0</v>
      </c>
    </row>
    <row r="6" spans="1:8" x14ac:dyDescent="0.2">
      <c r="A6" s="48">
        <f>'GRILLE Suivi HACCP'!$B$3</f>
        <v>0</v>
      </c>
      <c r="B6" s="49" t="str">
        <f>'GRILLE Suivi HACCP'!I13</f>
        <v>Mois 2</v>
      </c>
      <c r="C6" s="49">
        <v>2</v>
      </c>
      <c r="D6" s="49">
        <f>HLOOKUP($B6, 'GRILLE Suivi HACCP'!$H$13:$J$17, 2, FALSE)</f>
        <v>0</v>
      </c>
      <c r="E6" s="49">
        <f>HLOOKUP($B6, 'GRILLE Suivi HACCP'!$H$13:$J$17, 3, FALSE)</f>
        <v>0</v>
      </c>
      <c r="F6" s="49">
        <f>HLOOKUP($B6, 'GRILLE Suivi HACCP'!$H$13:$J$17, 4, FALSE)</f>
        <v>0</v>
      </c>
      <c r="G6" s="49">
        <f>HLOOKUP($B6, 'GRILLE Suivi HACCP'!$H$13:$J$17, 5, FALSE)</f>
        <v>0</v>
      </c>
    </row>
    <row r="7" spans="1:8" x14ac:dyDescent="0.2">
      <c r="A7" s="48">
        <f>'GRILLE Suivi HACCP'!$B$3</f>
        <v>0</v>
      </c>
      <c r="B7" s="49" t="str">
        <f>'GRILLE Suivi HACCP'!J13</f>
        <v>Mois 3</v>
      </c>
      <c r="C7" s="49">
        <v>2</v>
      </c>
      <c r="D7" s="49">
        <f>HLOOKUP($B7, 'GRILLE Suivi HACCP'!$H$13:$J$17, 2, FALSE)</f>
        <v>0</v>
      </c>
      <c r="E7" s="49">
        <f>HLOOKUP($B7, 'GRILLE Suivi HACCP'!$H$13:$J$17, 3, FALSE)</f>
        <v>0</v>
      </c>
      <c r="F7" s="49">
        <f>HLOOKUP($B7, 'GRILLE Suivi HACCP'!$H$13:$J$17, 4, FALSE)</f>
        <v>0</v>
      </c>
      <c r="G7" s="49">
        <f>HLOOKUP($B7, 'GRILLE Suivi HACCP'!$H$13:$J$17, 5, FALSE)</f>
        <v>0</v>
      </c>
    </row>
    <row r="8" spans="1:8" x14ac:dyDescent="0.2">
      <c r="A8" s="48">
        <f>'GRILLE Suivi HACCP'!$B$3</f>
        <v>0</v>
      </c>
      <c r="B8" s="49" t="str">
        <f>'GRILLE Suivi HACCP'!H19</f>
        <v>Mois 1</v>
      </c>
      <c r="C8" s="49">
        <v>3</v>
      </c>
      <c r="D8" s="49">
        <f>HLOOKUP($B8, 'GRILLE Suivi HACCP'!$H$19:$J$23, 2, FALSE)</f>
        <v>0</v>
      </c>
      <c r="E8" s="49">
        <f>HLOOKUP($B8, 'GRILLE Suivi HACCP'!$H$19:$J$23, 3, FALSE)</f>
        <v>0</v>
      </c>
      <c r="F8" s="49">
        <f>HLOOKUP($B8, 'GRILLE Suivi HACCP'!$H$19:$J$23, 4, FALSE)</f>
        <v>0</v>
      </c>
      <c r="G8" s="49">
        <f>HLOOKUP($B8, 'GRILLE Suivi HACCP'!$H$19:$J$23, 5, FALSE)</f>
        <v>0</v>
      </c>
    </row>
    <row r="9" spans="1:8" x14ac:dyDescent="0.2">
      <c r="A9" s="48">
        <f>'GRILLE Suivi HACCP'!$B$3</f>
        <v>0</v>
      </c>
      <c r="B9" s="49" t="str">
        <f>'GRILLE Suivi HACCP'!I19</f>
        <v>Mois 2</v>
      </c>
      <c r="C9" s="49">
        <v>3</v>
      </c>
      <c r="D9" s="49">
        <f>HLOOKUP($B9, 'GRILLE Suivi HACCP'!$H$19:$J$23, 2, FALSE)</f>
        <v>0</v>
      </c>
      <c r="E9" s="49">
        <f>HLOOKUP($B9, 'GRILLE Suivi HACCP'!$H$19:$J$23, 3, FALSE)</f>
        <v>0</v>
      </c>
      <c r="F9" s="49">
        <f>HLOOKUP($B9, 'GRILLE Suivi HACCP'!$H$19:$J$23, 4, FALSE)</f>
        <v>0</v>
      </c>
      <c r="G9" s="49">
        <f>HLOOKUP($B9, 'GRILLE Suivi HACCP'!$H$19:$J$23, 5, FALSE)</f>
        <v>0</v>
      </c>
    </row>
    <row r="10" spans="1:8" x14ac:dyDescent="0.2">
      <c r="A10" s="48">
        <f>'GRILLE Suivi HACCP'!$B$3</f>
        <v>0</v>
      </c>
      <c r="B10" s="49" t="str">
        <f>'GRILLE Suivi HACCP'!J19</f>
        <v>Mois 3</v>
      </c>
      <c r="C10" s="49">
        <v>3</v>
      </c>
      <c r="D10" s="49">
        <f>HLOOKUP($B10, 'GRILLE Suivi HACCP'!$H$19:$J$23, 2, FALSE)</f>
        <v>0</v>
      </c>
      <c r="E10" s="49">
        <f>HLOOKUP($B10, 'GRILLE Suivi HACCP'!$H$19:$J$23, 3, FALSE)</f>
        <v>0</v>
      </c>
      <c r="F10" s="49">
        <f>HLOOKUP($B10, 'GRILLE Suivi HACCP'!$H$19:$J$23, 4, FALSE)</f>
        <v>0</v>
      </c>
      <c r="G10" s="49">
        <f>HLOOKUP($B10, 'GRILLE Suivi HACCP'!$H$19:$J$23, 5, FALSE)</f>
        <v>0</v>
      </c>
    </row>
    <row r="11" spans="1:8" x14ac:dyDescent="0.2">
      <c r="A11" s="48">
        <f>'GRILLE Suivi HACCP'!$B$3</f>
        <v>0</v>
      </c>
      <c r="B11" s="49" t="str">
        <f>B8</f>
        <v>Mois 1</v>
      </c>
      <c r="C11" s="49">
        <v>5</v>
      </c>
      <c r="D11" s="49">
        <f>HLOOKUP($B11,'GRILLE Suivi HACCP'!$H$29:$J$33, Calcul!D$2, FALSE)</f>
        <v>0</v>
      </c>
      <c r="E11" s="49">
        <f>HLOOKUP($B11,'GRILLE Suivi HACCP'!$H$29:$J$33, Calcul!E$2, FALSE)</f>
        <v>0</v>
      </c>
      <c r="F11" s="49">
        <f>HLOOKUP($B11,'GRILLE Suivi HACCP'!$H$29:$J$33, Calcul!F$2, FALSE)</f>
        <v>0</v>
      </c>
      <c r="G11" s="49">
        <f>HLOOKUP($B11,'GRILLE Suivi HACCP'!$H$29:$J$33, Calcul!G$2, FALSE)</f>
        <v>0</v>
      </c>
    </row>
    <row r="12" spans="1:8" x14ac:dyDescent="0.2">
      <c r="A12" s="48">
        <f>'GRILLE Suivi HACCP'!$B$3</f>
        <v>0</v>
      </c>
      <c r="B12" s="49" t="str">
        <f>B9</f>
        <v>Mois 2</v>
      </c>
      <c r="C12" s="49">
        <v>5</v>
      </c>
      <c r="D12" s="49">
        <f>HLOOKUP($B12,'GRILLE Suivi HACCP'!$H$29:$J$33, Calcul!D$2, FALSE)</f>
        <v>0</v>
      </c>
      <c r="E12" s="49">
        <f>HLOOKUP($B12,'GRILLE Suivi HACCP'!$H$29:$J$33, Calcul!E$2, FALSE)</f>
        <v>0</v>
      </c>
      <c r="F12" s="49">
        <f>HLOOKUP($B12,'GRILLE Suivi HACCP'!$H$29:$J$33, Calcul!F$2, FALSE)</f>
        <v>0</v>
      </c>
      <c r="G12" s="49">
        <f>HLOOKUP($B12,'GRILLE Suivi HACCP'!$H$29:$J$33, Calcul!G$2, FALSE)</f>
        <v>0</v>
      </c>
    </row>
    <row r="13" spans="1:8" x14ac:dyDescent="0.2">
      <c r="A13" s="48">
        <f>'GRILLE Suivi HACCP'!$B$3</f>
        <v>0</v>
      </c>
      <c r="B13" s="49" t="str">
        <f>B10</f>
        <v>Mois 3</v>
      </c>
      <c r="C13" s="49">
        <v>5</v>
      </c>
      <c r="D13" s="49">
        <f>HLOOKUP($B13,'GRILLE Suivi HACCP'!$H$29:$J$33, Calcul!D$2, FALSE)</f>
        <v>0</v>
      </c>
      <c r="E13" s="49">
        <f>HLOOKUP($B13,'GRILLE Suivi HACCP'!$H$29:$J$33, Calcul!E$2, FALSE)</f>
        <v>0</v>
      </c>
      <c r="F13" s="49">
        <f>HLOOKUP($B13,'GRILLE Suivi HACCP'!$H$29:$J$33, Calcul!F$2, FALSE)</f>
        <v>0</v>
      </c>
      <c r="G13" s="49">
        <f>HLOOKUP($B13,'GRILLE Suivi HACCP'!$H$29:$J$33, Calcul!G$2, FALSE)</f>
        <v>0</v>
      </c>
    </row>
    <row r="14" spans="1:8" x14ac:dyDescent="0.2">
      <c r="A14" s="48"/>
      <c r="B14" s="49"/>
      <c r="C14" s="49"/>
      <c r="D14" s="49"/>
      <c r="E14" s="49"/>
      <c r="F14" s="49"/>
      <c r="G14" s="50"/>
    </row>
    <row r="15" spans="1:8" x14ac:dyDescent="0.2">
      <c r="A15" s="48"/>
      <c r="B15" s="49"/>
      <c r="C15" s="49"/>
      <c r="D15" s="49"/>
      <c r="E15" s="49"/>
      <c r="F15" s="49"/>
      <c r="G15" s="50"/>
    </row>
    <row r="16" spans="1:8" x14ac:dyDescent="0.2">
      <c r="A16" s="48"/>
      <c r="B16" s="49"/>
      <c r="C16" s="49"/>
      <c r="D16" s="49"/>
      <c r="E16" s="49"/>
      <c r="F16" s="49"/>
      <c r="G16" s="50"/>
    </row>
    <row r="17" spans="1:7" x14ac:dyDescent="0.2">
      <c r="A17" s="48"/>
      <c r="B17" s="49"/>
      <c r="C17" s="49"/>
      <c r="D17" s="49"/>
      <c r="E17" s="49"/>
      <c r="F17" s="49"/>
      <c r="G17" s="50"/>
    </row>
    <row r="18" spans="1:7" x14ac:dyDescent="0.2">
      <c r="A18" s="48"/>
      <c r="B18" s="49"/>
      <c r="C18" s="49"/>
      <c r="D18" s="49"/>
      <c r="E18" s="49"/>
      <c r="F18" s="49"/>
      <c r="G18" s="50"/>
    </row>
    <row r="19" spans="1:7" x14ac:dyDescent="0.2">
      <c r="A19" s="48"/>
      <c r="B19" s="49"/>
      <c r="C19" s="49"/>
      <c r="D19" s="49"/>
      <c r="E19" s="49"/>
      <c r="F19" s="49"/>
      <c r="G19" s="50"/>
    </row>
    <row r="20" spans="1:7" x14ac:dyDescent="0.2">
      <c r="A20" s="48"/>
      <c r="B20" s="49"/>
      <c r="C20" s="49"/>
      <c r="D20" s="49"/>
      <c r="E20" s="49"/>
      <c r="F20" s="49"/>
      <c r="G20" s="50"/>
    </row>
    <row r="21" spans="1:7" ht="13.5" thickBot="1" x14ac:dyDescent="0.25">
      <c r="A21" s="51"/>
      <c r="B21" s="52"/>
      <c r="C21" s="52"/>
      <c r="D21" s="52"/>
      <c r="E21" s="52"/>
      <c r="F21" s="52"/>
      <c r="G21" s="53"/>
    </row>
  </sheetData>
  <sheetProtection password="E6B8" sheet="1" objects="1" scenarios="1"/>
  <mergeCells count="3">
    <mergeCell ref="A3:A4"/>
    <mergeCell ref="B3:B4"/>
    <mergeCell ref="C3: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GRILLE Suivi HACCP</vt:lpstr>
      <vt:lpstr>Audit Hygiène</vt:lpstr>
      <vt:lpstr>MAITRISE DOC SYSCO</vt:lpstr>
      <vt:lpstr>Calcul</vt:lpstr>
      <vt:lpstr>'GRILLE Suivi HACCP'!Impression_des_titres</vt:lpstr>
      <vt:lpstr>'MAITRISE DOC SYSCO'!Impression_des_titres</vt:lpstr>
      <vt:lpstr>'Audit Hygiène'!Zone_d_impression</vt:lpstr>
      <vt:lpstr>'GRILLE Suivi HACCP'!Zone_d_impression</vt:lpstr>
      <vt:lpstr>'MAITRISE DOC SYSCO'!Zone_d_impression</vt:lpstr>
    </vt:vector>
  </TitlesOfParts>
  <Company>BRAKE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 Windows XP SP2 FR</dc:creator>
  <cp:lastModifiedBy>HY Stephanie</cp:lastModifiedBy>
  <cp:lastPrinted>2021-06-24T11:55:29Z</cp:lastPrinted>
  <dcterms:created xsi:type="dcterms:W3CDTF">2008-05-06T14:33:33Z</dcterms:created>
  <dcterms:modified xsi:type="dcterms:W3CDTF">2021-10-26T09:18:44Z</dcterms:modified>
</cp:coreProperties>
</file>